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/>
  <mc:AlternateContent xmlns:mc="http://schemas.openxmlformats.org/markup-compatibility/2006">
    <mc:Choice Requires="x15">
      <x15ac:absPath xmlns:x15ac="http://schemas.microsoft.com/office/spreadsheetml/2010/11/ac" url="Z:\Калининская И.А\Бюджет поселений на 2025-2027 год\Суслонгер\Поправки сентябрь\"/>
    </mc:Choice>
  </mc:AlternateContent>
  <xr:revisionPtr revIDLastSave="0" documentId="13_ncr:1_{38364674-7200-4E9B-939D-4884CD8597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 (2)" sheetId="1" r:id="rId1"/>
  </sheets>
  <definedNames>
    <definedName name="_xlnm.Print_Titles" localSheetId="0">'без учета счетов бюджета (2)'!$17:$18</definedName>
    <definedName name="_xlnm.Print_Area" localSheetId="0">'без учета счетов бюджета (2)'!$A$1:$H$148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2" i="1" l="1"/>
  <c r="G123" i="1"/>
  <c r="G122" i="1" s="1"/>
  <c r="H123" i="1"/>
  <c r="H122" i="1" s="1"/>
  <c r="F123" i="1"/>
  <c r="F114" i="1"/>
  <c r="F75" i="1" l="1"/>
  <c r="F66" i="1"/>
  <c r="G78" i="1"/>
  <c r="G126" i="1"/>
  <c r="H127" i="1"/>
  <c r="H126" i="1" s="1"/>
  <c r="G127" i="1"/>
  <c r="F127" i="1"/>
  <c r="F126" i="1" s="1"/>
  <c r="F130" i="1"/>
  <c r="H60" i="1"/>
  <c r="G60" i="1"/>
  <c r="F60" i="1"/>
  <c r="H120" i="1"/>
  <c r="G120" i="1"/>
  <c r="F120" i="1"/>
  <c r="F78" i="1"/>
  <c r="H80" i="1"/>
  <c r="G80" i="1"/>
  <c r="F80" i="1"/>
  <c r="F136" i="1"/>
  <c r="H31" i="1"/>
  <c r="G31" i="1"/>
  <c r="F31" i="1"/>
  <c r="F30" i="1" s="1"/>
  <c r="H28" i="1"/>
  <c r="H27" i="1" s="1"/>
  <c r="G28" i="1"/>
  <c r="G27" i="1" s="1"/>
  <c r="F28" i="1"/>
  <c r="F27" i="1" s="1"/>
  <c r="H24" i="1"/>
  <c r="G24" i="1"/>
  <c r="F24" i="1"/>
  <c r="H112" i="1"/>
  <c r="G112" i="1"/>
  <c r="F112" i="1"/>
  <c r="H109" i="1"/>
  <c r="G109" i="1"/>
  <c r="F109" i="1"/>
  <c r="H107" i="1"/>
  <c r="G107" i="1"/>
  <c r="F107" i="1"/>
  <c r="H101" i="1"/>
  <c r="H100" i="1" s="1"/>
  <c r="G101" i="1"/>
  <c r="G100" i="1" s="1"/>
  <c r="F101" i="1"/>
  <c r="F100" i="1" s="1"/>
  <c r="H104" i="1"/>
  <c r="G104" i="1"/>
  <c r="F104" i="1"/>
  <c r="H98" i="1"/>
  <c r="G98" i="1"/>
  <c r="F98" i="1"/>
  <c r="H95" i="1"/>
  <c r="G95" i="1"/>
  <c r="F95" i="1"/>
  <c r="H92" i="1"/>
  <c r="H91" i="1" s="1"/>
  <c r="G92" i="1"/>
  <c r="G91" i="1" s="1"/>
  <c r="F92" i="1"/>
  <c r="F91" i="1" s="1"/>
  <c r="H89" i="1"/>
  <c r="G89" i="1"/>
  <c r="F89" i="1"/>
  <c r="H87" i="1"/>
  <c r="G87" i="1"/>
  <c r="F87" i="1"/>
  <c r="H85" i="1"/>
  <c r="G85" i="1"/>
  <c r="F85" i="1"/>
  <c r="H72" i="1"/>
  <c r="G72" i="1"/>
  <c r="F72" i="1"/>
  <c r="H69" i="1"/>
  <c r="G69" i="1"/>
  <c r="F69" i="1"/>
  <c r="H64" i="1"/>
  <c r="G64" i="1"/>
  <c r="F64" i="1"/>
  <c r="H58" i="1"/>
  <c r="G58" i="1"/>
  <c r="F58" i="1"/>
  <c r="F55" i="1"/>
  <c r="H52" i="1"/>
  <c r="G52" i="1"/>
  <c r="F52" i="1"/>
  <c r="H49" i="1"/>
  <c r="G49" i="1"/>
  <c r="F49" i="1"/>
  <c r="H46" i="1"/>
  <c r="G46" i="1"/>
  <c r="F46" i="1"/>
  <c r="H43" i="1"/>
  <c r="G43" i="1"/>
  <c r="F43" i="1"/>
  <c r="H40" i="1"/>
  <c r="G40" i="1"/>
  <c r="F40" i="1"/>
  <c r="H37" i="1"/>
  <c r="G37" i="1"/>
  <c r="F37" i="1"/>
  <c r="F57" i="1" l="1"/>
  <c r="F77" i="1"/>
  <c r="H106" i="1"/>
  <c r="F106" i="1"/>
  <c r="G106" i="1"/>
  <c r="F84" i="1"/>
  <c r="H84" i="1"/>
  <c r="G84" i="1"/>
  <c r="H118" i="1"/>
  <c r="H117" i="1" s="1"/>
  <c r="G118" i="1"/>
  <c r="G117" i="1" s="1"/>
  <c r="F118" i="1"/>
  <c r="F117" i="1" s="1"/>
  <c r="H141" i="1" l="1"/>
  <c r="G141" i="1"/>
  <c r="F141" i="1"/>
  <c r="H51" i="1" l="1"/>
  <c r="G51" i="1"/>
  <c r="F51" i="1"/>
  <c r="H54" i="1"/>
  <c r="G54" i="1"/>
  <c r="F54" i="1"/>
  <c r="H30" i="1"/>
  <c r="G30" i="1"/>
  <c r="F26" i="1" l="1"/>
  <c r="G26" i="1"/>
  <c r="H26" i="1"/>
  <c r="F23" i="1" l="1"/>
  <c r="H23" i="1"/>
  <c r="G23" i="1"/>
  <c r="H57" i="1" l="1"/>
  <c r="G57" i="1"/>
  <c r="F39" i="1"/>
  <c r="H103" i="1" l="1"/>
  <c r="G103" i="1"/>
  <c r="F103" i="1"/>
  <c r="H135" i="1"/>
  <c r="G135" i="1"/>
  <c r="F135" i="1"/>
  <c r="F138" i="1" l="1"/>
  <c r="G138" i="1"/>
  <c r="H138" i="1"/>
  <c r="H140" i="1"/>
  <c r="G140" i="1"/>
  <c r="F140" i="1"/>
  <c r="H132" i="1"/>
  <c r="G132" i="1"/>
  <c r="F132" i="1"/>
  <c r="H129" i="1"/>
  <c r="G129" i="1"/>
  <c r="F129" i="1"/>
  <c r="F125" i="1" s="1"/>
  <c r="H111" i="1"/>
  <c r="G111" i="1"/>
  <c r="F111" i="1"/>
  <c r="H94" i="1"/>
  <c r="G94" i="1"/>
  <c r="F94" i="1"/>
  <c r="H63" i="1"/>
  <c r="G63" i="1"/>
  <c r="F63" i="1"/>
  <c r="F68" i="1"/>
  <c r="G68" i="1"/>
  <c r="H68" i="1"/>
  <c r="H77" i="1"/>
  <c r="G77" i="1"/>
  <c r="H74" i="1"/>
  <c r="G74" i="1"/>
  <c r="F74" i="1"/>
  <c r="G125" i="1" l="1"/>
  <c r="H125" i="1"/>
  <c r="H34" i="1"/>
  <c r="G34" i="1"/>
  <c r="F34" i="1"/>
  <c r="H145" i="1"/>
  <c r="H144" i="1" s="1"/>
  <c r="G145" i="1"/>
  <c r="G144" i="1" s="1"/>
  <c r="F145" i="1"/>
  <c r="F144" i="1" s="1"/>
  <c r="H97" i="1"/>
  <c r="H83" i="1" s="1"/>
  <c r="G97" i="1"/>
  <c r="G83" i="1" s="1"/>
  <c r="F97" i="1"/>
  <c r="F83" i="1" s="1"/>
  <c r="H71" i="1"/>
  <c r="H62" i="1" s="1"/>
  <c r="G71" i="1"/>
  <c r="G62" i="1" s="1"/>
  <c r="F71" i="1"/>
  <c r="F62" i="1" s="1"/>
  <c r="H45" i="1"/>
  <c r="G45" i="1"/>
  <c r="F45" i="1"/>
  <c r="H39" i="1"/>
  <c r="G39" i="1"/>
  <c r="H48" i="1"/>
  <c r="G48" i="1"/>
  <c r="F48" i="1"/>
  <c r="H42" i="1"/>
  <c r="G42" i="1"/>
  <c r="F42" i="1"/>
  <c r="H36" i="1"/>
  <c r="G36" i="1"/>
  <c r="F36" i="1"/>
  <c r="H21" i="1"/>
  <c r="H20" i="1" s="1"/>
  <c r="G21" i="1"/>
  <c r="G20" i="1" s="1"/>
  <c r="F33" i="1" l="1"/>
  <c r="H33" i="1"/>
  <c r="H19" i="1" s="1"/>
  <c r="G33" i="1"/>
  <c r="G19" i="1" s="1"/>
  <c r="F21" i="1"/>
  <c r="F20" i="1" s="1"/>
  <c r="F19" i="1" l="1"/>
  <c r="F148" i="1"/>
  <c r="H148" i="1"/>
  <c r="G148" i="1"/>
</calcChain>
</file>

<file path=xl/sharedStrings.xml><?xml version="1.0" encoding="utf-8"?>
<sst xmlns="http://schemas.openxmlformats.org/spreadsheetml/2006/main" count="437" uniqueCount="142">
  <si>
    <t>Приложение № 5</t>
  </si>
  <si>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</si>
  <si>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</si>
  <si>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</si>
  <si>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</si>
  <si>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</si>
  <si>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</si>
  <si>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</si>
  <si>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</si>
  <si>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</si>
  <si>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</si>
  <si>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Муниципальный проект  "Формирование современной городской среды"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</si>
  <si>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</si>
  <si>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</si>
  <si>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</si>
  <si>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</si>
  <si>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</si>
  <si>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</si>
  <si>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</si>
  <si>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</si>
  <si>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</si>
  <si>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</si>
  <si>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</si>
  <si>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</si>
  <si>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</si>
  <si>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</si>
  <si>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</si>
  <si>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</si>
  <si>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</si>
  <si>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</si>
  <si>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</si>
  <si>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</si>
  <si>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</si>
  <si>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</si>
  <si>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</si>
  <si>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</si>
  <si>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</si>
  <si>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</si>
  <si>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</si>
  <si>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</si>
  <si>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</si>
  <si>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</si>
  <si>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</si>
  <si>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</si>
  <si>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</si>
  <si>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</si>
  <si>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</si>
  <si>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</si>
  <si>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</si>
  <si>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</si>
  <si>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</si>
  <si>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</si>
  <si>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</si>
  <si>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</si>
  <si>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</si>
  <si>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</si>
  <si>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</si>
  <si>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</si>
  <si>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</si>
  <si>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</si>
  <si>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</si>
  <si>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</si>
  <si>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</si>
  <si>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 xml:space="preserve">"О бюджете Городского поселения Суслонгер </t>
  </si>
  <si>
    <t xml:space="preserve">Городского поселения Суслонгер Звениговского муниципального района Республики Марий Эл </t>
  </si>
  <si>
    <t>Муниципальная программа «Развитие территории Городского поселения Суслонгер Звениговского района Республики Марий Эл на 2022-2030 годы»</t>
  </si>
  <si>
    <t>С100000000</t>
  </si>
  <si>
    <t>С140400000</t>
  </si>
  <si>
    <t>С140426600</t>
  </si>
  <si>
    <t>С140426700</t>
  </si>
  <si>
    <t>С140426710</t>
  </si>
  <si>
    <t>С140426730</t>
  </si>
  <si>
    <t>С140426701</t>
  </si>
  <si>
    <t>С140426711</t>
  </si>
  <si>
    <t>С140500000</t>
  </si>
  <si>
    <t>С140526800</t>
  </si>
  <si>
    <t>С140526810</t>
  </si>
  <si>
    <t>С140526820</t>
  </si>
  <si>
    <t>С140526830</t>
  </si>
  <si>
    <t>С140526850</t>
  </si>
  <si>
    <t>С140600000</t>
  </si>
  <si>
    <t>С140626020</t>
  </si>
  <si>
    <t>С140626030</t>
  </si>
  <si>
    <t>С140626050</t>
  </si>
  <si>
    <t>С140626070</t>
  </si>
  <si>
    <t>С140626080</t>
  </si>
  <si>
    <t>С140626110</t>
  </si>
  <si>
    <t>С140700000</t>
  </si>
  <si>
    <t>С140726520</t>
  </si>
  <si>
    <t>С140726530</t>
  </si>
  <si>
    <t>С140800000</t>
  </si>
  <si>
    <t>С140826130</t>
  </si>
  <si>
    <t>С101000000</t>
  </si>
  <si>
    <t>С101012010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</si>
  <si>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</si>
  <si>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программ формирования современной городской среды</t>
  </si>
  <si>
    <t>С1201S0011</t>
  </si>
  <si>
    <t>С120100000</t>
  </si>
  <si>
    <t>С1201И0011</t>
  </si>
  <si>
    <t>Муниципальный проект "Реализация проектов и программ развития территорий поселения, основанных на местных инициативах"</t>
  </si>
  <si>
    <t>С140426731</t>
  </si>
  <si>
    <t>С140426732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</si>
  <si>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</si>
  <si>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</si>
  <si>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С140651180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</si>
  <si>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</si>
  <si>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Пенсионное обеспечение</t>
  </si>
  <si>
    <t>С140726100</t>
  </si>
  <si>
    <t>(тыс.рублей)</t>
  </si>
  <si>
    <t>2025 год</t>
  </si>
  <si>
    <t>2026 год</t>
  </si>
  <si>
    <t xml:space="preserve"> Республики Марий Эл на 2025 год</t>
  </si>
  <si>
    <t>и на плановый период 2026 и 2027 годов"</t>
  </si>
  <si>
    <t>на 2025 год и плановый период 2026 и 2027 годов</t>
  </si>
  <si>
    <t>2027 год</t>
  </si>
  <si>
    <t>870</t>
  </si>
  <si>
    <t>310</t>
  </si>
  <si>
    <t>Публичные нормативные социальные выплаты гражданам</t>
  </si>
  <si>
    <t>Резервные средства</t>
  </si>
  <si>
    <t>240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</si>
  <si>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</si>
  <si>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</si>
  <si>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</si>
  <si>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850</t>
  </si>
  <si>
    <t>Уплата налогов, сборов и иных платежей</t>
  </si>
  <si>
    <t>С140626021</t>
  </si>
  <si>
    <t>Расходы на оплату договоров гражданско-правового характера</t>
  </si>
  <si>
    <t>С140626060</t>
  </si>
  <si>
    <t>Оценка недвижимости, признание прав и регулирование отношений по муниципальной собственности</t>
  </si>
  <si>
    <t xml:space="preserve">группам (группам и подгруппам) видов расходов, разделам, подразделам классификации расходов бюджета </t>
  </si>
  <si>
    <t>С11И400000</t>
  </si>
  <si>
    <t>С11И425550</t>
  </si>
  <si>
    <t>С11И455550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</si>
  <si>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("Памяти павших будем достойны"-благоустройство Братского захоронения воинов, умерших от болезней в Суслонгерских учебных лагерях,пгт.Суслонгер) за счет средств инициативных платежей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</si>
  <si>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("Памяти павших будем достойны"-благоустройство Братского захоронения воинов, умерших от болезней в Суслонгерских учебных лагерях,пгт.Суслонгер)</t>
  </si>
  <si>
    <t>С14049Д004</t>
  </si>
  <si>
    <t>830</t>
  </si>
  <si>
    <t>Исполнение судебных актов</t>
  </si>
  <si>
    <t>С140726050</t>
  </si>
  <si>
    <t xml:space="preserve">  Поощрение за достижение показателей деятельности органов исполнительной власти субъектов Российской Федерации</t>
  </si>
  <si>
    <t>С140655490</t>
  </si>
  <si>
    <t>(в редакции решения от 19  сентября 2025 года № 54 )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</si>
</sst>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1"/>
      <name val="Calibri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" fillId="0" borderId="4">
      <alignment vertical="top" wrapText="1"/>
    </xf>
  </cellStyleXfs>
  <cellXfs count="52">
    <xf numFmtId="0" fontId="0" fillId="0" borderId="0" xfId="0"/>
    <xf numFmtId="0" fontId="0" fillId="0" borderId="0" xfId="0" applyAlignment="1">
      <alignment horizontal="center"/>
    </xf>
    <xf numFmtId="49" fontId="1" fillId="3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shrinkToFit="1"/>
    </xf>
    <xf numFmtId="49" fontId="1" fillId="3" borderId="0" xfId="0" applyNumberFormat="1" applyFont="1" applyFill="1" applyAlignment="1">
      <alignment horizontal="center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2" fillId="0" borderId="0" xfId="1" applyFont="1" applyBorder="1" applyAlignment="1">
      <alignment horizontal="justify" vertical="center" wrapText="1"/>
    </xf>
    <xf numFmtId="0" fontId="2" fillId="2" borderId="0" xfId="0" applyFont="1" applyFill="1" applyAlignment="1">
      <alignment wrapText="1"/>
    </xf>
    <xf numFmtId="0" fontId="4" fillId="0" borderId="0" xfId="0" applyFont="1"/>
    <xf numFmtId="0" fontId="1" fillId="0" borderId="0" xfId="0" applyFont="1" applyAlignment="1">
      <alignment wrapText="1"/>
    </xf>
    <xf numFmtId="49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justify" vertical="center" wrapText="1"/>
    </xf>
    <xf numFmtId="164" fontId="2" fillId="5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horizontal="justify" vertical="center"/>
    </xf>
    <xf numFmtId="0" fontId="1" fillId="5" borderId="0" xfId="0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164" fontId="1" fillId="5" borderId="0" xfId="0" applyNumberFormat="1" applyFont="1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3" borderId="0" xfId="0" applyNumberFormat="1" applyFont="1" applyFill="1" applyAlignment="1">
      <alignment horizontal="center" vertical="center" shrinkToFit="1"/>
    </xf>
    <xf numFmtId="164" fontId="2" fillId="4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2" fillId="3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165" fontId="2" fillId="5" borderId="0" xfId="0" applyNumberFormat="1" applyFont="1" applyFill="1" applyAlignment="1">
      <alignment horizontal="center" vertical="center" shrinkToFit="1"/>
    </xf>
    <xf numFmtId="0" fontId="2" fillId="5" borderId="0" xfId="0" applyFont="1" applyFill="1" applyAlignment="1">
      <alignment horizontal="justify" vertical="center" wrapText="1"/>
    </xf>
    <xf numFmtId="0" fontId="2" fillId="0" borderId="0" xfId="0" applyFont="1" applyAlignment="1">
      <alignment vertical="top" wrapText="1"/>
    </xf>
    <xf numFmtId="164" fontId="1" fillId="5" borderId="0" xfId="0" applyNumberFormat="1" applyFont="1" applyFill="1" applyAlignment="1">
      <alignment horizontal="center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right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right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2" borderId="0" xfId="0" applyFont="1" applyFill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center" wrapText="1"/>
    </xf>
    <xf numFmtId="0" fontId="1" fillId="0" borderId="0" xfId="0" applyFont="1" applyAlignment="1">
      <alignment horizontal="right" vertical="top"/>
    </xf>
  </cellXfs>
  <cellStyles count="2">
    <cellStyle name="xl61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8"/>
  <sheetViews>
    <sheetView tabSelected="1" zoomScale="87" zoomScaleNormal="87" workbookViewId="0">
      <selection activeCell="A15" sqref="A15:H15"/>
    </sheetView>
  </sheetViews>
  <sheetFormatPr defaultColWidth="9.140625" defaultRowHeight="15" x14ac:dyDescent="0.2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15" ht="18.75" customHeight="1" x14ac:dyDescent="0.3">
      <c r="A1" s="8"/>
      <c r="B1" s="42" t="s">
        <v>0</v>
      </c>
      <c r="C1" s="42"/>
      <c r="D1" s="42"/>
      <c r="E1" s="42"/>
      <c r="F1" s="42"/>
      <c r="G1" s="42"/>
      <c r="H1" s="42"/>
    </row>
    <row r="2" spans="1:15" ht="18.75" customHeight="1" x14ac:dyDescent="0.3">
      <c r="A2" s="8"/>
      <c r="B2" s="42" t="s">
        <v>1</v>
      </c>
      <c r="C2" s="42"/>
      <c r="D2" s="42"/>
      <c r="E2" s="42"/>
      <c r="F2" s="42"/>
      <c r="G2" s="42"/>
      <c r="H2" s="42"/>
    </row>
    <row r="3" spans="1:15" ht="18.75" customHeight="1" x14ac:dyDescent="0.3">
      <c r="A3" s="8"/>
      <c r="B3" s="42" t="s">
        <v>63</v>
      </c>
      <c r="C3" s="42"/>
      <c r="D3" s="42"/>
      <c r="E3" s="42"/>
      <c r="F3" s="42"/>
      <c r="G3" s="42"/>
      <c r="H3" s="42"/>
    </row>
    <row r="4" spans="1:15" ht="18.75" customHeight="1" x14ac:dyDescent="0.3">
      <c r="A4" s="8"/>
      <c r="B4" s="49" t="s">
        <v>2</v>
      </c>
      <c r="C4" s="49"/>
      <c r="D4" s="49"/>
      <c r="E4" s="49"/>
      <c r="F4" s="49"/>
      <c r="G4" s="49"/>
      <c r="H4" s="49"/>
    </row>
    <row r="5" spans="1:15" ht="18.75" customHeight="1" x14ac:dyDescent="0.3">
      <c r="A5" s="8"/>
      <c r="B5" s="42" t="s">
        <v>111</v>
      </c>
      <c r="C5" s="42"/>
      <c r="D5" s="42"/>
      <c r="E5" s="42"/>
      <c r="F5" s="42"/>
      <c r="G5" s="42"/>
      <c r="H5" s="42"/>
    </row>
    <row r="6" spans="1:15" ht="18.75" customHeight="1" x14ac:dyDescent="0.3">
      <c r="A6" s="8"/>
      <c r="B6" s="42" t="s">
        <v>112</v>
      </c>
      <c r="C6" s="42"/>
      <c r="D6" s="42"/>
      <c r="E6" s="42"/>
      <c r="F6" s="42"/>
      <c r="G6" s="42"/>
      <c r="H6" s="42"/>
    </row>
    <row r="7" spans="1:15" ht="18.75" customHeight="1" x14ac:dyDescent="0.3">
      <c r="A7" s="8"/>
      <c r="B7" s="37"/>
      <c r="C7" s="51" t="s">
        <v>141</v>
      </c>
      <c r="D7" s="51"/>
      <c r="E7" s="51"/>
      <c r="F7" s="51"/>
      <c r="G7" s="51"/>
      <c r="H7" s="51"/>
      <c r="I7" s="38"/>
      <c r="J7" s="38"/>
      <c r="K7" s="38"/>
      <c r="L7" s="38"/>
      <c r="M7" s="38"/>
      <c r="N7" s="38"/>
      <c r="O7" s="38"/>
    </row>
    <row r="8" spans="1:15" ht="18.75" customHeight="1" x14ac:dyDescent="0.3">
      <c r="A8" s="8"/>
      <c r="B8" s="42"/>
      <c r="C8" s="42"/>
      <c r="D8" s="42"/>
      <c r="E8" s="42"/>
      <c r="F8" s="42"/>
      <c r="G8" s="42"/>
      <c r="H8" s="42"/>
    </row>
    <row r="9" spans="1:15" ht="18.75" x14ac:dyDescent="0.3">
      <c r="A9" s="8"/>
      <c r="B9" s="8"/>
      <c r="C9" s="8"/>
      <c r="D9" s="8"/>
      <c r="E9" s="8"/>
      <c r="F9" s="8"/>
      <c r="G9" s="9"/>
      <c r="H9" s="9"/>
    </row>
    <row r="10" spans="1:15" ht="18.75" customHeight="1" x14ac:dyDescent="0.3">
      <c r="A10" s="50" t="s">
        <v>3</v>
      </c>
      <c r="B10" s="50"/>
      <c r="C10" s="50"/>
      <c r="D10" s="50"/>
      <c r="E10" s="50"/>
      <c r="F10" s="50"/>
      <c r="G10" s="50"/>
      <c r="H10" s="50"/>
    </row>
    <row r="11" spans="1:15" ht="18.75" customHeight="1" x14ac:dyDescent="0.3">
      <c r="A11" s="50" t="s">
        <v>4</v>
      </c>
      <c r="B11" s="50"/>
      <c r="C11" s="50"/>
      <c r="D11" s="50"/>
      <c r="E11" s="50"/>
      <c r="F11" s="50"/>
      <c r="G11" s="50"/>
      <c r="H11" s="50"/>
    </row>
    <row r="12" spans="1:15" ht="15.75" customHeight="1" x14ac:dyDescent="0.3">
      <c r="A12" s="50" t="s">
        <v>5</v>
      </c>
      <c r="B12" s="50"/>
      <c r="C12" s="50"/>
      <c r="D12" s="50"/>
      <c r="E12" s="50"/>
      <c r="F12" s="50"/>
      <c r="G12" s="50"/>
      <c r="H12" s="50"/>
    </row>
    <row r="13" spans="1:15" ht="18.75" customHeight="1" x14ac:dyDescent="0.3">
      <c r="A13" s="46" t="s">
        <v>129</v>
      </c>
      <c r="B13" s="46"/>
      <c r="C13" s="46"/>
      <c r="D13" s="46"/>
      <c r="E13" s="46"/>
      <c r="F13" s="46"/>
      <c r="G13" s="46"/>
      <c r="H13" s="46"/>
    </row>
    <row r="14" spans="1:15" ht="20.25" customHeight="1" x14ac:dyDescent="0.3">
      <c r="A14" s="46" t="s">
        <v>64</v>
      </c>
      <c r="B14" s="46"/>
      <c r="C14" s="46"/>
      <c r="D14" s="46"/>
      <c r="E14" s="46"/>
      <c r="F14" s="46"/>
      <c r="G14" s="46"/>
      <c r="H14" s="46"/>
    </row>
    <row r="15" spans="1:15" s="1" customFormat="1" ht="20.25" customHeight="1" x14ac:dyDescent="0.3">
      <c r="A15" s="46" t="s">
        <v>113</v>
      </c>
      <c r="B15" s="46"/>
      <c r="C15" s="46"/>
      <c r="D15" s="46"/>
      <c r="E15" s="46"/>
      <c r="F15" s="46"/>
      <c r="G15" s="46"/>
      <c r="H15" s="46"/>
    </row>
    <row r="16" spans="1:15" ht="22.5" customHeight="1" x14ac:dyDescent="0.3">
      <c r="A16" s="43" t="s">
        <v>108</v>
      </c>
      <c r="B16" s="44"/>
      <c r="C16" s="44"/>
      <c r="D16" s="44"/>
      <c r="E16" s="44"/>
      <c r="F16" s="44"/>
      <c r="G16" s="44"/>
      <c r="H16" s="45"/>
    </row>
    <row r="17" spans="1:8" ht="26.25" customHeight="1" x14ac:dyDescent="0.25">
      <c r="A17" s="47" t="s">
        <v>6</v>
      </c>
      <c r="B17" s="47" t="s">
        <v>7</v>
      </c>
      <c r="C17" s="47" t="s">
        <v>8</v>
      </c>
      <c r="D17" s="47" t="s">
        <v>9</v>
      </c>
      <c r="E17" s="47" t="s">
        <v>10</v>
      </c>
      <c r="F17" s="47" t="s">
        <v>109</v>
      </c>
      <c r="G17" s="47" t="s">
        <v>110</v>
      </c>
      <c r="H17" s="47" t="s">
        <v>114</v>
      </c>
    </row>
    <row r="18" spans="1:8" x14ac:dyDescent="0.25">
      <c r="A18" s="48"/>
      <c r="B18" s="48"/>
      <c r="C18" s="48"/>
      <c r="D18" s="48"/>
      <c r="E18" s="48"/>
      <c r="F18" s="48"/>
      <c r="G18" s="48"/>
      <c r="H18" s="48"/>
    </row>
    <row r="19" spans="1:8" ht="56.25" x14ac:dyDescent="0.3">
      <c r="A19" s="10" t="s">
        <v>65</v>
      </c>
      <c r="B19" s="11" t="s">
        <v>66</v>
      </c>
      <c r="C19" s="12"/>
      <c r="D19" s="12"/>
      <c r="E19" s="12"/>
      <c r="F19" s="16">
        <f>F20+F26+F33+F62+F83+F125+F138+F140+F145</f>
        <v>27831.77375</v>
      </c>
      <c r="G19" s="16">
        <f>G20+G33+G62+G83+G125+G138+G140+G145</f>
        <v>12957.97048</v>
      </c>
      <c r="H19" s="16">
        <f>H20+H33+H62+H83+H125+H138+H140+H145</f>
        <v>13553.443649999999</v>
      </c>
    </row>
    <row r="20" spans="1:8" ht="54.75" customHeight="1" x14ac:dyDescent="0.25">
      <c r="A20" s="13" t="s">
        <v>11</v>
      </c>
      <c r="B20" s="6" t="s">
        <v>130</v>
      </c>
      <c r="C20" s="12"/>
      <c r="D20" s="4"/>
      <c r="E20" s="4"/>
      <c r="F20" s="16">
        <f>F21+F23</f>
        <v>2627.8300399999998</v>
      </c>
      <c r="G20" s="16">
        <f t="shared" ref="G20:H20" si="0">G21+G23</f>
        <v>2525.03548</v>
      </c>
      <c r="H20" s="16">
        <f t="shared" si="0"/>
        <v>2424.3786500000001</v>
      </c>
    </row>
    <row r="21" spans="1:8" ht="0.75" customHeight="1" x14ac:dyDescent="0.25">
      <c r="A21" s="14" t="s">
        <v>94</v>
      </c>
      <c r="B21" s="6" t="s">
        <v>131</v>
      </c>
      <c r="C21" s="11"/>
      <c r="D21" s="4"/>
      <c r="E21" s="4"/>
      <c r="F21" s="31">
        <f>F22</f>
        <v>0</v>
      </c>
      <c r="G21" s="20">
        <f>G22</f>
        <v>0</v>
      </c>
      <c r="H21" s="20">
        <f>H22</f>
        <v>0</v>
      </c>
    </row>
    <row r="22" spans="1:8" ht="49.5" hidden="1" customHeight="1" x14ac:dyDescent="0.25">
      <c r="A22" s="13" t="s">
        <v>12</v>
      </c>
      <c r="B22" s="6" t="s">
        <v>131</v>
      </c>
      <c r="C22" s="11" t="s">
        <v>13</v>
      </c>
      <c r="D22" s="4" t="s">
        <v>14</v>
      </c>
      <c r="E22" s="4" t="s">
        <v>15</v>
      </c>
      <c r="F22" s="31">
        <v>0</v>
      </c>
      <c r="G22" s="20">
        <v>0</v>
      </c>
      <c r="H22" s="20">
        <v>0</v>
      </c>
    </row>
    <row r="23" spans="1:8" ht="36.75" customHeight="1" x14ac:dyDescent="0.25">
      <c r="A23" s="14" t="s">
        <v>95</v>
      </c>
      <c r="B23" s="6" t="s">
        <v>132</v>
      </c>
      <c r="C23" s="11"/>
      <c r="D23" s="4"/>
      <c r="E23" s="4"/>
      <c r="F23" s="31">
        <f>F24</f>
        <v>2627.8300399999998</v>
      </c>
      <c r="G23" s="20">
        <f>G24</f>
        <v>2525.03548</v>
      </c>
      <c r="H23" s="20">
        <f>H24</f>
        <v>2424.3786500000001</v>
      </c>
    </row>
    <row r="24" spans="1:8" ht="48.75" customHeight="1" x14ac:dyDescent="0.25">
      <c r="A24" s="13" t="s">
        <v>12</v>
      </c>
      <c r="B24" s="6" t="s">
        <v>132</v>
      </c>
      <c r="C24" s="11" t="s">
        <v>13</v>
      </c>
      <c r="D24" s="4"/>
      <c r="E24" s="4"/>
      <c r="F24" s="31">
        <f>F25</f>
        <v>2627.8300399999998</v>
      </c>
      <c r="G24" s="31">
        <f t="shared" ref="G24:H24" si="1">G25</f>
        <v>2525.03548</v>
      </c>
      <c r="H24" s="31">
        <f t="shared" si="1"/>
        <v>2424.3786500000001</v>
      </c>
    </row>
    <row r="25" spans="1:8" ht="42" customHeight="1" x14ac:dyDescent="0.25">
      <c r="A25" s="32" t="s">
        <v>122</v>
      </c>
      <c r="B25" s="6" t="s">
        <v>132</v>
      </c>
      <c r="C25" s="11" t="s">
        <v>119</v>
      </c>
      <c r="D25" s="4" t="s">
        <v>14</v>
      </c>
      <c r="E25" s="4" t="s">
        <v>15</v>
      </c>
      <c r="F25" s="31">
        <v>2627.8300399999998</v>
      </c>
      <c r="G25" s="20">
        <v>2525.03548</v>
      </c>
      <c r="H25" s="20">
        <v>2424.3786500000001</v>
      </c>
    </row>
    <row r="26" spans="1:8" ht="63" customHeight="1" x14ac:dyDescent="0.25">
      <c r="A26" s="32" t="s">
        <v>99</v>
      </c>
      <c r="B26" s="6" t="s">
        <v>97</v>
      </c>
      <c r="C26" s="11"/>
      <c r="D26" s="4"/>
      <c r="E26" s="4"/>
      <c r="F26" s="31">
        <f>F27+F30</f>
        <v>2009.66004</v>
      </c>
      <c r="G26" s="31">
        <f t="shared" ref="G26:H26" si="2">G27+G30</f>
        <v>0</v>
      </c>
      <c r="H26" s="31">
        <f t="shared" si="2"/>
        <v>0</v>
      </c>
    </row>
    <row r="27" spans="1:8" ht="99.75" customHeight="1" x14ac:dyDescent="0.25">
      <c r="A27" s="35" t="s">
        <v>134</v>
      </c>
      <c r="B27" s="6" t="s">
        <v>96</v>
      </c>
      <c r="C27" s="11"/>
      <c r="D27" s="4"/>
      <c r="E27" s="4"/>
      <c r="F27" s="31">
        <f>F28</f>
        <v>1859.66004</v>
      </c>
      <c r="G27" s="31">
        <f t="shared" ref="G27:H27" si="3">G28</f>
        <v>0</v>
      </c>
      <c r="H27" s="31">
        <f t="shared" si="3"/>
        <v>0</v>
      </c>
    </row>
    <row r="28" spans="1:8" ht="51" customHeight="1" x14ac:dyDescent="0.25">
      <c r="A28" s="13" t="s">
        <v>12</v>
      </c>
      <c r="B28" s="6" t="s">
        <v>96</v>
      </c>
      <c r="C28" s="11" t="s">
        <v>13</v>
      </c>
      <c r="D28" s="4"/>
      <c r="E28" s="4"/>
      <c r="F28" s="31">
        <f>F29</f>
        <v>1859.66004</v>
      </c>
      <c r="G28" s="31">
        <f t="shared" ref="G28:H28" si="4">G29</f>
        <v>0</v>
      </c>
      <c r="H28" s="31">
        <f t="shared" si="4"/>
        <v>0</v>
      </c>
    </row>
    <row r="29" spans="1:8" ht="47.25" customHeight="1" x14ac:dyDescent="0.25">
      <c r="A29" s="32" t="s">
        <v>122</v>
      </c>
      <c r="B29" s="6" t="s">
        <v>96</v>
      </c>
      <c r="C29" s="11" t="s">
        <v>119</v>
      </c>
      <c r="D29" s="4" t="s">
        <v>21</v>
      </c>
      <c r="E29" s="4" t="s">
        <v>59</v>
      </c>
      <c r="F29" s="31">
        <v>1859.66004</v>
      </c>
      <c r="G29" s="20">
        <v>0</v>
      </c>
      <c r="H29" s="20">
        <v>0</v>
      </c>
    </row>
    <row r="30" spans="1:8" ht="118.5" customHeight="1" x14ac:dyDescent="0.25">
      <c r="A30" s="35" t="s">
        <v>133</v>
      </c>
      <c r="B30" s="6" t="s">
        <v>98</v>
      </c>
      <c r="C30" s="11"/>
      <c r="D30" s="4"/>
      <c r="E30" s="4"/>
      <c r="F30" s="31">
        <f>F31</f>
        <v>150</v>
      </c>
      <c r="G30" s="31">
        <f t="shared" ref="G30:H31" si="5">G31</f>
        <v>0</v>
      </c>
      <c r="H30" s="31">
        <f t="shared" si="5"/>
        <v>0</v>
      </c>
    </row>
    <row r="31" spans="1:8" ht="46.5" customHeight="1" x14ac:dyDescent="0.25">
      <c r="A31" s="13" t="s">
        <v>12</v>
      </c>
      <c r="B31" s="6" t="s">
        <v>98</v>
      </c>
      <c r="C31" s="11" t="s">
        <v>13</v>
      </c>
      <c r="D31" s="4"/>
      <c r="E31" s="4"/>
      <c r="F31" s="31">
        <f>F32</f>
        <v>150</v>
      </c>
      <c r="G31" s="31">
        <f t="shared" si="5"/>
        <v>0</v>
      </c>
      <c r="H31" s="31">
        <f t="shared" si="5"/>
        <v>0</v>
      </c>
    </row>
    <row r="32" spans="1:8" ht="38.25" customHeight="1" x14ac:dyDescent="0.25">
      <c r="A32" s="32" t="s">
        <v>122</v>
      </c>
      <c r="B32" s="6" t="s">
        <v>98</v>
      </c>
      <c r="C32" s="11" t="s">
        <v>119</v>
      </c>
      <c r="D32" s="4" t="s">
        <v>21</v>
      </c>
      <c r="E32" s="4" t="s">
        <v>59</v>
      </c>
      <c r="F32" s="31">
        <v>150</v>
      </c>
      <c r="G32" s="20">
        <v>0</v>
      </c>
      <c r="H32" s="20">
        <v>0</v>
      </c>
    </row>
    <row r="33" spans="1:8" ht="42.75" customHeight="1" x14ac:dyDescent="0.25">
      <c r="A33" s="2" t="s">
        <v>17</v>
      </c>
      <c r="B33" s="4" t="s">
        <v>67</v>
      </c>
      <c r="C33" s="12"/>
      <c r="D33" s="12"/>
      <c r="E33" s="12"/>
      <c r="F33" s="16">
        <f>F34+F36+F42+F48+F51+F54+F39+F45+F57</f>
        <v>8133.7597100000003</v>
      </c>
      <c r="G33" s="16">
        <f>G34+G36+G42+G48+G39+G45+G57</f>
        <v>923.5619999999999</v>
      </c>
      <c r="H33" s="16">
        <f>H34+H36+H42+H48+H39+H45+H57</f>
        <v>2249.2840000000001</v>
      </c>
    </row>
    <row r="34" spans="1:8" ht="0.75" hidden="1" customHeight="1" x14ac:dyDescent="0.25">
      <c r="A34" s="14" t="s">
        <v>18</v>
      </c>
      <c r="B34" s="4" t="s">
        <v>68</v>
      </c>
      <c r="C34" s="12"/>
      <c r="D34" s="12"/>
      <c r="E34" s="12"/>
      <c r="F34" s="25">
        <f>F35</f>
        <v>0</v>
      </c>
      <c r="G34" s="25">
        <f t="shared" ref="G34:H34" si="6">G35</f>
        <v>0</v>
      </c>
      <c r="H34" s="25">
        <f t="shared" si="6"/>
        <v>0</v>
      </c>
    </row>
    <row r="35" spans="1:8" ht="43.5" hidden="1" customHeight="1" x14ac:dyDescent="0.25">
      <c r="A35" s="14" t="s">
        <v>12</v>
      </c>
      <c r="B35" s="4" t="s">
        <v>68</v>
      </c>
      <c r="C35" s="6" t="s">
        <v>13</v>
      </c>
      <c r="D35" s="6" t="s">
        <v>15</v>
      </c>
      <c r="E35" s="6" t="s">
        <v>19</v>
      </c>
      <c r="F35" s="25">
        <v>0</v>
      </c>
      <c r="G35" s="25">
        <v>0</v>
      </c>
      <c r="H35" s="25">
        <v>0</v>
      </c>
    </row>
    <row r="36" spans="1:8" ht="43.5" customHeight="1" x14ac:dyDescent="0.25">
      <c r="A36" s="17" t="s">
        <v>20</v>
      </c>
      <c r="B36" s="4" t="s">
        <v>69</v>
      </c>
      <c r="C36" s="12"/>
      <c r="D36" s="12"/>
      <c r="E36" s="12"/>
      <c r="F36" s="16">
        <f>F37</f>
        <v>363.97059999999999</v>
      </c>
      <c r="G36" s="20">
        <f>G37</f>
        <v>266.17599999999999</v>
      </c>
      <c r="H36" s="20">
        <f>H37</f>
        <v>349.65300000000002</v>
      </c>
    </row>
    <row r="37" spans="1:8" ht="55.5" customHeight="1" x14ac:dyDescent="0.25">
      <c r="A37" s="14" t="s">
        <v>12</v>
      </c>
      <c r="B37" s="4" t="s">
        <v>69</v>
      </c>
      <c r="C37" s="12">
        <v>200</v>
      </c>
      <c r="D37" s="19"/>
      <c r="E37" s="19"/>
      <c r="F37" s="16">
        <f>F38</f>
        <v>363.97059999999999</v>
      </c>
      <c r="G37" s="16">
        <f t="shared" ref="G37:H37" si="7">G38</f>
        <v>266.17599999999999</v>
      </c>
      <c r="H37" s="16">
        <f t="shared" si="7"/>
        <v>349.65300000000002</v>
      </c>
    </row>
    <row r="38" spans="1:8" ht="44.25" customHeight="1" x14ac:dyDescent="0.25">
      <c r="A38" s="32" t="s">
        <v>122</v>
      </c>
      <c r="B38" s="4" t="s">
        <v>69</v>
      </c>
      <c r="C38" s="12">
        <v>240</v>
      </c>
      <c r="D38" s="19" t="s">
        <v>21</v>
      </c>
      <c r="E38" s="19" t="s">
        <v>22</v>
      </c>
      <c r="F38" s="31">
        <v>363.97059999999999</v>
      </c>
      <c r="G38" s="16">
        <v>266.17599999999999</v>
      </c>
      <c r="H38" s="16">
        <v>349.65300000000002</v>
      </c>
    </row>
    <row r="39" spans="1:8" ht="55.5" customHeight="1" x14ac:dyDescent="0.25">
      <c r="A39" s="17" t="s">
        <v>25</v>
      </c>
      <c r="B39" s="4" t="s">
        <v>72</v>
      </c>
      <c r="C39" s="12"/>
      <c r="D39" s="19"/>
      <c r="E39" s="19"/>
      <c r="F39" s="16">
        <f>F40</f>
        <v>7.2793999999999999</v>
      </c>
      <c r="G39" s="20">
        <f>G40</f>
        <v>5.3239999999999998</v>
      </c>
      <c r="H39" s="20">
        <f>H40</f>
        <v>6.9939999999999998</v>
      </c>
    </row>
    <row r="40" spans="1:8" ht="55.5" customHeight="1" x14ac:dyDescent="0.25">
      <c r="A40" s="14" t="s">
        <v>12</v>
      </c>
      <c r="B40" s="4" t="s">
        <v>72</v>
      </c>
      <c r="C40" s="12">
        <v>200</v>
      </c>
      <c r="D40" s="19"/>
      <c r="E40" s="19"/>
      <c r="F40" s="16">
        <f>F41</f>
        <v>7.2793999999999999</v>
      </c>
      <c r="G40" s="16">
        <f t="shared" ref="G40:H40" si="8">G41</f>
        <v>5.3239999999999998</v>
      </c>
      <c r="H40" s="16">
        <f t="shared" si="8"/>
        <v>6.9939999999999998</v>
      </c>
    </row>
    <row r="41" spans="1:8" ht="44.25" customHeight="1" x14ac:dyDescent="0.25">
      <c r="A41" s="32" t="s">
        <v>122</v>
      </c>
      <c r="B41" s="4" t="s">
        <v>72</v>
      </c>
      <c r="C41" s="12">
        <v>240</v>
      </c>
      <c r="D41" s="19" t="s">
        <v>21</v>
      </c>
      <c r="E41" s="19" t="s">
        <v>22</v>
      </c>
      <c r="F41" s="31">
        <v>7.2793999999999999</v>
      </c>
      <c r="G41" s="20">
        <v>5.3239999999999998</v>
      </c>
      <c r="H41" s="20">
        <v>6.9939999999999998</v>
      </c>
    </row>
    <row r="42" spans="1:8" ht="49.5" customHeight="1" x14ac:dyDescent="0.25">
      <c r="A42" s="17" t="s">
        <v>23</v>
      </c>
      <c r="B42" s="4" t="s">
        <v>70</v>
      </c>
      <c r="C42" s="12"/>
      <c r="D42" s="12"/>
      <c r="E42" s="12"/>
      <c r="F42" s="16">
        <f>F43</f>
        <v>719.54840000000002</v>
      </c>
      <c r="G42" s="20">
        <f>G43</f>
        <v>621.01099999999997</v>
      </c>
      <c r="H42" s="20">
        <f>H43</f>
        <v>850.13099999999997</v>
      </c>
    </row>
    <row r="43" spans="1:8" ht="48.75" customHeight="1" x14ac:dyDescent="0.25">
      <c r="A43" s="14" t="s">
        <v>12</v>
      </c>
      <c r="B43" s="4" t="s">
        <v>70</v>
      </c>
      <c r="C43" s="12">
        <v>200</v>
      </c>
      <c r="D43" s="19"/>
      <c r="E43" s="19"/>
      <c r="F43" s="16">
        <f>F44</f>
        <v>719.54840000000002</v>
      </c>
      <c r="G43" s="16">
        <f t="shared" ref="G43:H43" si="9">G44</f>
        <v>621.01099999999997</v>
      </c>
      <c r="H43" s="16">
        <f t="shared" si="9"/>
        <v>850.13099999999997</v>
      </c>
    </row>
    <row r="44" spans="1:8" ht="43.5" customHeight="1" x14ac:dyDescent="0.25">
      <c r="A44" s="32" t="s">
        <v>122</v>
      </c>
      <c r="B44" s="4" t="s">
        <v>70</v>
      </c>
      <c r="C44" s="12">
        <v>240</v>
      </c>
      <c r="D44" s="19" t="s">
        <v>21</v>
      </c>
      <c r="E44" s="19" t="s">
        <v>22</v>
      </c>
      <c r="F44" s="31">
        <v>719.54840000000002</v>
      </c>
      <c r="G44" s="20">
        <v>621.01099999999997</v>
      </c>
      <c r="H44" s="20">
        <v>850.13099999999997</v>
      </c>
    </row>
    <row r="45" spans="1:8" ht="54" customHeight="1" x14ac:dyDescent="0.25">
      <c r="A45" s="17" t="s">
        <v>26</v>
      </c>
      <c r="B45" s="4" t="s">
        <v>73</v>
      </c>
      <c r="C45" s="12"/>
      <c r="D45" s="19"/>
      <c r="E45" s="19"/>
      <c r="F45" s="16">
        <f>F46</f>
        <v>37.871600000000001</v>
      </c>
      <c r="G45" s="16">
        <f>G46</f>
        <v>31.050999999999998</v>
      </c>
      <c r="H45" s="16">
        <f>H46</f>
        <v>42.506</v>
      </c>
    </row>
    <row r="46" spans="1:8" ht="50.25" customHeight="1" x14ac:dyDescent="0.25">
      <c r="A46" s="14" t="s">
        <v>12</v>
      </c>
      <c r="B46" s="4" t="s">
        <v>73</v>
      </c>
      <c r="C46" s="12">
        <v>200</v>
      </c>
      <c r="D46" s="19"/>
      <c r="E46" s="19"/>
      <c r="F46" s="16">
        <f>F47</f>
        <v>37.871600000000001</v>
      </c>
      <c r="G46" s="16">
        <f t="shared" ref="G46:H46" si="10">G47</f>
        <v>31.050999999999998</v>
      </c>
      <c r="H46" s="16">
        <f t="shared" si="10"/>
        <v>42.506</v>
      </c>
    </row>
    <row r="47" spans="1:8" ht="40.5" customHeight="1" x14ac:dyDescent="0.25">
      <c r="A47" s="32" t="s">
        <v>122</v>
      </c>
      <c r="B47" s="4" t="s">
        <v>73</v>
      </c>
      <c r="C47" s="12">
        <v>240</v>
      </c>
      <c r="D47" s="19" t="s">
        <v>21</v>
      </c>
      <c r="E47" s="19" t="s">
        <v>22</v>
      </c>
      <c r="F47" s="31">
        <v>37.871600000000001</v>
      </c>
      <c r="G47" s="16">
        <v>31.050999999999998</v>
      </c>
      <c r="H47" s="16">
        <v>42.506</v>
      </c>
    </row>
    <row r="48" spans="1:8" ht="47.25" customHeight="1" x14ac:dyDescent="0.25">
      <c r="A48" s="17" t="s">
        <v>24</v>
      </c>
      <c r="B48" s="4" t="s">
        <v>71</v>
      </c>
      <c r="C48" s="12"/>
      <c r="D48" s="12"/>
      <c r="E48" s="12"/>
      <c r="F48" s="16">
        <f>F49</f>
        <v>302.01605000000001</v>
      </c>
      <c r="G48" s="20">
        <f>G49</f>
        <v>0</v>
      </c>
      <c r="H48" s="20">
        <f>H49</f>
        <v>1000</v>
      </c>
    </row>
    <row r="49" spans="1:8" ht="48" customHeight="1" x14ac:dyDescent="0.25">
      <c r="A49" s="14" t="s">
        <v>12</v>
      </c>
      <c r="B49" s="4" t="s">
        <v>71</v>
      </c>
      <c r="C49" s="12">
        <v>200</v>
      </c>
      <c r="D49" s="19"/>
      <c r="E49" s="19"/>
      <c r="F49" s="16">
        <f>F50</f>
        <v>302.01605000000001</v>
      </c>
      <c r="G49" s="16">
        <f t="shared" ref="G49:H49" si="11">G50</f>
        <v>0</v>
      </c>
      <c r="H49" s="16">
        <f t="shared" si="11"/>
        <v>1000</v>
      </c>
    </row>
    <row r="50" spans="1:8" ht="41.25" customHeight="1" x14ac:dyDescent="0.25">
      <c r="A50" s="32" t="s">
        <v>122</v>
      </c>
      <c r="B50" s="4" t="s">
        <v>71</v>
      </c>
      <c r="C50" s="12">
        <v>240</v>
      </c>
      <c r="D50" s="19" t="s">
        <v>21</v>
      </c>
      <c r="E50" s="19" t="s">
        <v>22</v>
      </c>
      <c r="F50" s="16">
        <v>302.01605000000001</v>
      </c>
      <c r="G50" s="20">
        <v>0</v>
      </c>
      <c r="H50" s="20">
        <v>1000</v>
      </c>
    </row>
    <row r="51" spans="1:8" ht="0.75" hidden="1" customHeight="1" x14ac:dyDescent="0.25">
      <c r="A51" s="32" t="s">
        <v>102</v>
      </c>
      <c r="B51" s="4" t="s">
        <v>100</v>
      </c>
      <c r="C51" s="12"/>
      <c r="D51" s="19"/>
      <c r="E51" s="19"/>
      <c r="F51" s="25">
        <f>F52</f>
        <v>0</v>
      </c>
      <c r="G51" s="16">
        <f t="shared" ref="G51:H52" si="12">G52</f>
        <v>0</v>
      </c>
      <c r="H51" s="16">
        <f t="shared" si="12"/>
        <v>0</v>
      </c>
    </row>
    <row r="52" spans="1:8" ht="42.75" hidden="1" customHeight="1" x14ac:dyDescent="0.25">
      <c r="A52" s="14" t="s">
        <v>12</v>
      </c>
      <c r="B52" s="4" t="s">
        <v>100</v>
      </c>
      <c r="C52" s="12">
        <v>200</v>
      </c>
      <c r="D52" s="19" t="s">
        <v>21</v>
      </c>
      <c r="E52" s="19" t="s">
        <v>22</v>
      </c>
      <c r="F52" s="25">
        <f>F53</f>
        <v>0</v>
      </c>
      <c r="G52" s="16">
        <f t="shared" si="12"/>
        <v>0</v>
      </c>
      <c r="H52" s="16">
        <f t="shared" si="12"/>
        <v>0</v>
      </c>
    </row>
    <row r="53" spans="1:8" ht="41.25" hidden="1" customHeight="1" x14ac:dyDescent="0.25">
      <c r="A53" s="32" t="s">
        <v>122</v>
      </c>
      <c r="B53" s="4" t="s">
        <v>100</v>
      </c>
      <c r="C53" s="12">
        <v>240</v>
      </c>
      <c r="D53" s="19" t="s">
        <v>21</v>
      </c>
      <c r="E53" s="19" t="s">
        <v>22</v>
      </c>
      <c r="F53" s="25">
        <v>0</v>
      </c>
      <c r="G53" s="20">
        <v>0</v>
      </c>
      <c r="H53" s="20">
        <v>0</v>
      </c>
    </row>
    <row r="54" spans="1:8" ht="42" customHeight="1" x14ac:dyDescent="0.25">
      <c r="A54" s="33" t="s">
        <v>103</v>
      </c>
      <c r="B54" s="4" t="s">
        <v>101</v>
      </c>
      <c r="C54" s="12"/>
      <c r="D54" s="19"/>
      <c r="E54" s="19"/>
      <c r="F54" s="16">
        <f>F55</f>
        <v>2400</v>
      </c>
      <c r="G54" s="16">
        <f t="shared" ref="G54:H54" si="13">G55</f>
        <v>0</v>
      </c>
      <c r="H54" s="16">
        <f t="shared" si="13"/>
        <v>0</v>
      </c>
    </row>
    <row r="55" spans="1:8" ht="48" customHeight="1" x14ac:dyDescent="0.25">
      <c r="A55" s="14" t="s">
        <v>12</v>
      </c>
      <c r="B55" s="4" t="s">
        <v>101</v>
      </c>
      <c r="C55" s="12">
        <v>200</v>
      </c>
      <c r="D55" s="19"/>
      <c r="E55" s="19"/>
      <c r="F55" s="16">
        <f>F56</f>
        <v>2400</v>
      </c>
      <c r="G55" s="20">
        <v>0</v>
      </c>
      <c r="H55" s="20">
        <v>0</v>
      </c>
    </row>
    <row r="56" spans="1:8" ht="39.75" customHeight="1" x14ac:dyDescent="0.25">
      <c r="A56" s="32" t="s">
        <v>122</v>
      </c>
      <c r="B56" s="4" t="s">
        <v>101</v>
      </c>
      <c r="C56" s="12">
        <v>240</v>
      </c>
      <c r="D56" s="19" t="s">
        <v>21</v>
      </c>
      <c r="E56" s="19" t="s">
        <v>22</v>
      </c>
      <c r="F56" s="16">
        <v>2400</v>
      </c>
      <c r="G56" s="20">
        <v>0</v>
      </c>
      <c r="H56" s="20">
        <v>0</v>
      </c>
    </row>
    <row r="57" spans="1:8" ht="41.25" customHeight="1" x14ac:dyDescent="0.25">
      <c r="A57" s="17" t="s">
        <v>27</v>
      </c>
      <c r="B57" s="4" t="s">
        <v>135</v>
      </c>
      <c r="C57" s="12"/>
      <c r="D57" s="19"/>
      <c r="E57" s="19"/>
      <c r="F57" s="16">
        <f>F58+F60</f>
        <v>4303.07366</v>
      </c>
      <c r="G57" s="16">
        <f t="shared" ref="G57:H58" si="14">G58</f>
        <v>0</v>
      </c>
      <c r="H57" s="16">
        <f t="shared" si="14"/>
        <v>0</v>
      </c>
    </row>
    <row r="58" spans="1:8" ht="36" customHeight="1" x14ac:dyDescent="0.25">
      <c r="A58" s="14" t="s">
        <v>12</v>
      </c>
      <c r="B58" s="4" t="s">
        <v>135</v>
      </c>
      <c r="C58" s="12">
        <v>200</v>
      </c>
      <c r="D58" s="19"/>
      <c r="E58" s="19"/>
      <c r="F58" s="16">
        <f>F59</f>
        <v>4278.9526599999999</v>
      </c>
      <c r="G58" s="16">
        <f t="shared" si="14"/>
        <v>0</v>
      </c>
      <c r="H58" s="16">
        <f t="shared" si="14"/>
        <v>0</v>
      </c>
    </row>
    <row r="59" spans="1:8" ht="39.75" customHeight="1" x14ac:dyDescent="0.25">
      <c r="A59" s="32" t="s">
        <v>122</v>
      </c>
      <c r="B59" s="4" t="s">
        <v>135</v>
      </c>
      <c r="C59" s="12">
        <v>240</v>
      </c>
      <c r="D59" s="19" t="s">
        <v>21</v>
      </c>
      <c r="E59" s="19" t="s">
        <v>22</v>
      </c>
      <c r="F59" s="16">
        <v>4278.9526599999999</v>
      </c>
      <c r="G59" s="20">
        <v>0</v>
      </c>
      <c r="H59" s="20">
        <v>0</v>
      </c>
    </row>
    <row r="60" spans="1:8" ht="28.5" customHeight="1" x14ac:dyDescent="0.25">
      <c r="A60" s="23" t="s">
        <v>28</v>
      </c>
      <c r="B60" s="4" t="s">
        <v>135</v>
      </c>
      <c r="C60" s="12">
        <v>800</v>
      </c>
      <c r="D60" s="19"/>
      <c r="E60" s="19"/>
      <c r="F60" s="16">
        <f>F61</f>
        <v>24.120999999999999</v>
      </c>
      <c r="G60" s="16">
        <f t="shared" ref="G60:H60" si="15">G61</f>
        <v>0</v>
      </c>
      <c r="H60" s="16">
        <f t="shared" si="15"/>
        <v>0</v>
      </c>
    </row>
    <row r="61" spans="1:8" ht="27.75" customHeight="1" x14ac:dyDescent="0.25">
      <c r="A61" s="13" t="s">
        <v>137</v>
      </c>
      <c r="B61" s="4" t="s">
        <v>135</v>
      </c>
      <c r="C61" s="12">
        <v>830</v>
      </c>
      <c r="D61" s="19" t="s">
        <v>21</v>
      </c>
      <c r="E61" s="19" t="s">
        <v>22</v>
      </c>
      <c r="F61" s="16">
        <v>24.120999999999999</v>
      </c>
      <c r="G61" s="20">
        <v>0</v>
      </c>
      <c r="H61" s="20">
        <v>0</v>
      </c>
    </row>
    <row r="62" spans="1:8" ht="46.5" customHeight="1" x14ac:dyDescent="0.25">
      <c r="A62" s="3" t="s">
        <v>31</v>
      </c>
      <c r="B62" s="4" t="s">
        <v>74</v>
      </c>
      <c r="C62" s="12"/>
      <c r="D62" s="12"/>
      <c r="E62" s="12"/>
      <c r="F62" s="16">
        <f>F63+F68+F71+F74+F77</f>
        <v>5417.40744</v>
      </c>
      <c r="G62" s="16">
        <f>G63+G68+G71+G74+G77</f>
        <v>3281.748</v>
      </c>
      <c r="H62" s="16">
        <f>H63+H68+H71+H74+H77</f>
        <v>978.78099999999995</v>
      </c>
    </row>
    <row r="63" spans="1:8" ht="24.75" customHeight="1" x14ac:dyDescent="0.25">
      <c r="A63" s="3" t="s">
        <v>62</v>
      </c>
      <c r="B63" s="4" t="s">
        <v>75</v>
      </c>
      <c r="C63" s="12"/>
      <c r="D63" s="12"/>
      <c r="E63" s="12"/>
      <c r="F63" s="16">
        <f>F64+F66</f>
        <v>937.66499999999996</v>
      </c>
      <c r="G63" s="16">
        <f>G64+G66</f>
        <v>188.72800000000001</v>
      </c>
      <c r="H63" s="16">
        <f>H64+H66</f>
        <v>918.78099999999995</v>
      </c>
    </row>
    <row r="64" spans="1:8" ht="42" customHeight="1" x14ac:dyDescent="0.25">
      <c r="A64" s="14" t="s">
        <v>12</v>
      </c>
      <c r="B64" s="4" t="s">
        <v>75</v>
      </c>
      <c r="C64" s="5" t="s">
        <v>13</v>
      </c>
      <c r="D64" s="6"/>
      <c r="E64" s="6"/>
      <c r="F64" s="16">
        <f>F65</f>
        <v>927.46799999999996</v>
      </c>
      <c r="G64" s="16">
        <f t="shared" ref="G64:H64" si="16">G65</f>
        <v>188.72800000000001</v>
      </c>
      <c r="H64" s="16">
        <f t="shared" si="16"/>
        <v>918.78099999999995</v>
      </c>
    </row>
    <row r="65" spans="1:8" ht="59.25" customHeight="1" x14ac:dyDescent="0.25">
      <c r="A65" s="32" t="s">
        <v>122</v>
      </c>
      <c r="B65" s="4" t="s">
        <v>75</v>
      </c>
      <c r="C65" s="5" t="s">
        <v>119</v>
      </c>
      <c r="D65" s="6" t="s">
        <v>14</v>
      </c>
      <c r="E65" s="6" t="s">
        <v>15</v>
      </c>
      <c r="F65" s="16">
        <v>927.46799999999996</v>
      </c>
      <c r="G65" s="20">
        <v>188.72800000000001</v>
      </c>
      <c r="H65" s="20">
        <v>918.78099999999995</v>
      </c>
    </row>
    <row r="66" spans="1:8" ht="24" customHeight="1" x14ac:dyDescent="0.25">
      <c r="A66" s="14" t="s">
        <v>28</v>
      </c>
      <c r="B66" s="4" t="s">
        <v>75</v>
      </c>
      <c r="C66" s="5" t="s">
        <v>39</v>
      </c>
      <c r="D66" s="6"/>
      <c r="E66" s="6"/>
      <c r="F66" s="16">
        <f>F67</f>
        <v>10.196999999999999</v>
      </c>
      <c r="G66" s="20">
        <v>0</v>
      </c>
      <c r="H66" s="20">
        <v>0</v>
      </c>
    </row>
    <row r="67" spans="1:8" ht="24" customHeight="1" x14ac:dyDescent="0.25">
      <c r="A67" s="13" t="s">
        <v>137</v>
      </c>
      <c r="B67" s="4" t="s">
        <v>75</v>
      </c>
      <c r="C67" s="5" t="s">
        <v>136</v>
      </c>
      <c r="D67" s="6" t="s">
        <v>14</v>
      </c>
      <c r="E67" s="6" t="s">
        <v>15</v>
      </c>
      <c r="F67" s="16">
        <v>10.196999999999999</v>
      </c>
      <c r="G67" s="20">
        <v>0</v>
      </c>
      <c r="H67" s="20">
        <v>0</v>
      </c>
    </row>
    <row r="68" spans="1:8" ht="27.75" customHeight="1" x14ac:dyDescent="0.25">
      <c r="A68" s="14" t="s">
        <v>32</v>
      </c>
      <c r="B68" s="4" t="s">
        <v>76</v>
      </c>
      <c r="C68" s="6"/>
      <c r="D68" s="6"/>
      <c r="E68" s="6"/>
      <c r="F68" s="16">
        <f>F69</f>
        <v>60</v>
      </c>
      <c r="G68" s="20">
        <f>G69</f>
        <v>30</v>
      </c>
      <c r="H68" s="20">
        <f>H69</f>
        <v>30</v>
      </c>
    </row>
    <row r="69" spans="1:8" ht="39" customHeight="1" x14ac:dyDescent="0.25">
      <c r="A69" s="14" t="s">
        <v>12</v>
      </c>
      <c r="B69" s="4" t="s">
        <v>76</v>
      </c>
      <c r="C69" s="5" t="s">
        <v>13</v>
      </c>
      <c r="D69" s="6"/>
      <c r="E69" s="6"/>
      <c r="F69" s="16">
        <f>F70</f>
        <v>60</v>
      </c>
      <c r="G69" s="16">
        <f t="shared" ref="G69:H69" si="17">G70</f>
        <v>30</v>
      </c>
      <c r="H69" s="16">
        <f t="shared" si="17"/>
        <v>30</v>
      </c>
    </row>
    <row r="70" spans="1:8" ht="39" customHeight="1" x14ac:dyDescent="0.25">
      <c r="A70" s="32" t="s">
        <v>122</v>
      </c>
      <c r="B70" s="4" t="s">
        <v>76</v>
      </c>
      <c r="C70" s="5" t="s">
        <v>119</v>
      </c>
      <c r="D70" s="6" t="s">
        <v>14</v>
      </c>
      <c r="E70" s="6" t="s">
        <v>15</v>
      </c>
      <c r="F70" s="16">
        <v>60</v>
      </c>
      <c r="G70" s="20">
        <v>30</v>
      </c>
      <c r="H70" s="20">
        <v>30</v>
      </c>
    </row>
    <row r="71" spans="1:8" ht="24" customHeight="1" x14ac:dyDescent="0.25">
      <c r="A71" s="3" t="s">
        <v>33</v>
      </c>
      <c r="B71" s="4" t="s">
        <v>77</v>
      </c>
      <c r="C71" s="6"/>
      <c r="D71" s="6"/>
      <c r="E71" s="6"/>
      <c r="F71" s="16">
        <f>F72</f>
        <v>30</v>
      </c>
      <c r="G71" s="20">
        <f>G72</f>
        <v>30</v>
      </c>
      <c r="H71" s="20">
        <f>H72</f>
        <v>30</v>
      </c>
    </row>
    <row r="72" spans="1:8" ht="52.5" customHeight="1" x14ac:dyDescent="0.25">
      <c r="A72" s="14" t="s">
        <v>12</v>
      </c>
      <c r="B72" s="4" t="s">
        <v>77</v>
      </c>
      <c r="C72" s="5" t="s">
        <v>13</v>
      </c>
      <c r="D72" s="6"/>
      <c r="E72" s="6"/>
      <c r="F72" s="16">
        <f>F73</f>
        <v>30</v>
      </c>
      <c r="G72" s="16">
        <f t="shared" ref="G72:H72" si="18">G73</f>
        <v>30</v>
      </c>
      <c r="H72" s="16">
        <f t="shared" si="18"/>
        <v>30</v>
      </c>
    </row>
    <row r="73" spans="1:8" ht="42.75" customHeight="1" x14ac:dyDescent="0.25">
      <c r="A73" s="32" t="s">
        <v>122</v>
      </c>
      <c r="B73" s="4" t="s">
        <v>77</v>
      </c>
      <c r="C73" s="5" t="s">
        <v>119</v>
      </c>
      <c r="D73" s="6" t="s">
        <v>14</v>
      </c>
      <c r="E73" s="6" t="s">
        <v>15</v>
      </c>
      <c r="F73" s="16">
        <v>30</v>
      </c>
      <c r="G73" s="20">
        <v>30</v>
      </c>
      <c r="H73" s="20">
        <v>30</v>
      </c>
    </row>
    <row r="74" spans="1:8" ht="24.75" customHeight="1" x14ac:dyDescent="0.25">
      <c r="A74" s="14" t="s">
        <v>57</v>
      </c>
      <c r="B74" s="4" t="s">
        <v>78</v>
      </c>
      <c r="C74" s="5"/>
      <c r="D74" s="6"/>
      <c r="E74" s="6"/>
      <c r="F74" s="16">
        <f>F75</f>
        <v>30</v>
      </c>
      <c r="G74" s="16">
        <f>G75</f>
        <v>0</v>
      </c>
      <c r="H74" s="16">
        <f>H75</f>
        <v>0</v>
      </c>
    </row>
    <row r="75" spans="1:8" ht="38.25" customHeight="1" x14ac:dyDescent="0.25">
      <c r="A75" s="14" t="s">
        <v>12</v>
      </c>
      <c r="B75" s="4" t="s">
        <v>78</v>
      </c>
      <c r="C75" s="5" t="s">
        <v>13</v>
      </c>
      <c r="D75" s="6"/>
      <c r="E75" s="6"/>
      <c r="F75" s="16">
        <f>F76</f>
        <v>30</v>
      </c>
      <c r="G75" s="20">
        <v>0</v>
      </c>
      <c r="H75" s="20">
        <v>0</v>
      </c>
    </row>
    <row r="76" spans="1:8" ht="38.25" customHeight="1" x14ac:dyDescent="0.25">
      <c r="A76" s="32" t="s">
        <v>122</v>
      </c>
      <c r="B76" s="4" t="s">
        <v>78</v>
      </c>
      <c r="C76" s="5" t="s">
        <v>119</v>
      </c>
      <c r="D76" s="6" t="s">
        <v>14</v>
      </c>
      <c r="E76" s="6" t="s">
        <v>15</v>
      </c>
      <c r="F76" s="16">
        <v>30</v>
      </c>
      <c r="G76" s="20">
        <v>0</v>
      </c>
      <c r="H76" s="20">
        <v>0</v>
      </c>
    </row>
    <row r="77" spans="1:8" ht="18.75" x14ac:dyDescent="0.25">
      <c r="A77" s="3" t="s">
        <v>34</v>
      </c>
      <c r="B77" s="4" t="s">
        <v>79</v>
      </c>
      <c r="C77" s="6"/>
      <c r="D77" s="6"/>
      <c r="E77" s="6"/>
      <c r="F77" s="16">
        <f>F78+F80</f>
        <v>4359.74244</v>
      </c>
      <c r="G77" s="16">
        <f>G78</f>
        <v>3033.02</v>
      </c>
      <c r="H77" s="16">
        <f>H78</f>
        <v>0</v>
      </c>
    </row>
    <row r="78" spans="1:8" ht="37.5" x14ac:dyDescent="0.25">
      <c r="A78" s="14" t="s">
        <v>12</v>
      </c>
      <c r="B78" s="4" t="s">
        <v>79</v>
      </c>
      <c r="C78" s="5" t="s">
        <v>13</v>
      </c>
      <c r="D78" s="6"/>
      <c r="E78" s="6"/>
      <c r="F78" s="16">
        <f>F79</f>
        <v>3968.9</v>
      </c>
      <c r="G78" s="20">
        <f>G79</f>
        <v>3033.02</v>
      </c>
      <c r="H78" s="20">
        <v>0</v>
      </c>
    </row>
    <row r="79" spans="1:8" ht="37.5" x14ac:dyDescent="0.25">
      <c r="A79" s="32" t="s">
        <v>122</v>
      </c>
      <c r="B79" s="4" t="s">
        <v>79</v>
      </c>
      <c r="C79" s="5" t="s">
        <v>119</v>
      </c>
      <c r="D79" s="6" t="s">
        <v>14</v>
      </c>
      <c r="E79" s="6" t="s">
        <v>15</v>
      </c>
      <c r="F79" s="16">
        <v>3968.9</v>
      </c>
      <c r="G79" s="20">
        <v>3033.02</v>
      </c>
      <c r="H79" s="20">
        <v>0</v>
      </c>
    </row>
    <row r="80" spans="1:8" ht="18.75" x14ac:dyDescent="0.25">
      <c r="A80" s="23" t="s">
        <v>28</v>
      </c>
      <c r="B80" s="4" t="s">
        <v>79</v>
      </c>
      <c r="C80" s="5" t="s">
        <v>39</v>
      </c>
      <c r="D80" s="6"/>
      <c r="E80" s="6"/>
      <c r="F80" s="16">
        <f>F81+F82</f>
        <v>390.84244000000001</v>
      </c>
      <c r="G80" s="16">
        <f t="shared" ref="G80:H80" si="19">G81+G82</f>
        <v>0</v>
      </c>
      <c r="H80" s="16">
        <f t="shared" si="19"/>
        <v>0</v>
      </c>
    </row>
    <row r="81" spans="1:8" ht="22.5" customHeight="1" x14ac:dyDescent="0.25">
      <c r="A81" s="13" t="s">
        <v>137</v>
      </c>
      <c r="B81" s="4" t="s">
        <v>79</v>
      </c>
      <c r="C81" s="5" t="s">
        <v>136</v>
      </c>
      <c r="D81" s="6" t="s">
        <v>14</v>
      </c>
      <c r="E81" s="6" t="s">
        <v>15</v>
      </c>
      <c r="F81" s="16">
        <v>260.84244000000001</v>
      </c>
      <c r="G81" s="20">
        <v>0</v>
      </c>
      <c r="H81" s="20">
        <v>0</v>
      </c>
    </row>
    <row r="82" spans="1:8" ht="21" customHeight="1" x14ac:dyDescent="0.25">
      <c r="A82" s="23" t="s">
        <v>124</v>
      </c>
      <c r="B82" s="4" t="s">
        <v>79</v>
      </c>
      <c r="C82" s="5" t="s">
        <v>123</v>
      </c>
      <c r="D82" s="6" t="s">
        <v>14</v>
      </c>
      <c r="E82" s="6" t="s">
        <v>15</v>
      </c>
      <c r="F82" s="16">
        <v>130</v>
      </c>
      <c r="G82" s="20">
        <v>0</v>
      </c>
      <c r="H82" s="20">
        <v>0</v>
      </c>
    </row>
    <row r="83" spans="1:8" ht="41.25" customHeight="1" x14ac:dyDescent="0.25">
      <c r="A83" s="3" t="s">
        <v>35</v>
      </c>
      <c r="B83" s="4" t="s">
        <v>80</v>
      </c>
      <c r="C83" s="5"/>
      <c r="D83" s="6"/>
      <c r="E83" s="6"/>
      <c r="F83" s="16">
        <f>F84+F94+F97+F100+F106+F111+F103+F117+F122</f>
        <v>7606.2785199999998</v>
      </c>
      <c r="G83" s="16">
        <f>G84+G94+G97+G100+G106+G111+G103+G117</f>
        <v>5229.1890000000003</v>
      </c>
      <c r="H83" s="16">
        <f>H84+H94+H97+H100+H106+H111+H103+H117</f>
        <v>6564.4</v>
      </c>
    </row>
    <row r="84" spans="1:8" ht="24" customHeight="1" x14ac:dyDescent="0.25">
      <c r="A84" s="15" t="s">
        <v>36</v>
      </c>
      <c r="B84" s="4" t="s">
        <v>81</v>
      </c>
      <c r="C84" s="6"/>
      <c r="D84" s="6"/>
      <c r="E84" s="6"/>
      <c r="F84" s="16">
        <f>F85+F87+F89+F91</f>
        <v>5426.0990000000002</v>
      </c>
      <c r="G84" s="16">
        <f t="shared" ref="G84:H84" si="20">G85+G87+G89+G91</f>
        <v>3641.1889999999999</v>
      </c>
      <c r="H84" s="16">
        <f t="shared" si="20"/>
        <v>4760.8999999999996</v>
      </c>
    </row>
    <row r="85" spans="1:8" ht="79.5" customHeight="1" x14ac:dyDescent="0.25">
      <c r="A85" s="21" t="s">
        <v>37</v>
      </c>
      <c r="B85" s="4" t="s">
        <v>81</v>
      </c>
      <c r="C85" s="22" t="s">
        <v>38</v>
      </c>
      <c r="D85" s="6"/>
      <c r="E85" s="6"/>
      <c r="F85" s="16">
        <f>F86</f>
        <v>2737</v>
      </c>
      <c r="G85" s="16">
        <f t="shared" ref="G85:H85" si="21">G86</f>
        <v>2590</v>
      </c>
      <c r="H85" s="16">
        <f t="shared" si="21"/>
        <v>2590</v>
      </c>
    </row>
    <row r="86" spans="1:8" ht="38.25" customHeight="1" x14ac:dyDescent="0.25">
      <c r="A86" s="21" t="s">
        <v>121</v>
      </c>
      <c r="B86" s="4" t="s">
        <v>81</v>
      </c>
      <c r="C86" s="22" t="s">
        <v>120</v>
      </c>
      <c r="D86" s="6" t="s">
        <v>29</v>
      </c>
      <c r="E86" s="6" t="s">
        <v>21</v>
      </c>
      <c r="F86" s="16">
        <v>2737</v>
      </c>
      <c r="G86" s="20">
        <v>2590</v>
      </c>
      <c r="H86" s="20">
        <v>2590</v>
      </c>
    </row>
    <row r="87" spans="1:8" ht="49.5" customHeight="1" x14ac:dyDescent="0.25">
      <c r="A87" s="21" t="s">
        <v>12</v>
      </c>
      <c r="B87" s="4" t="s">
        <v>81</v>
      </c>
      <c r="C87" s="5" t="s">
        <v>13</v>
      </c>
      <c r="D87" s="6"/>
      <c r="E87" s="6"/>
      <c r="F87" s="16">
        <f>F88</f>
        <v>2229.402</v>
      </c>
      <c r="G87" s="16">
        <f t="shared" ref="G87:H87" si="22">G88</f>
        <v>1007.689</v>
      </c>
      <c r="H87" s="16">
        <f t="shared" si="22"/>
        <v>1709.4</v>
      </c>
    </row>
    <row r="88" spans="1:8" ht="49.5" customHeight="1" x14ac:dyDescent="0.25">
      <c r="A88" s="32" t="s">
        <v>122</v>
      </c>
      <c r="B88" s="4" t="s">
        <v>81</v>
      </c>
      <c r="C88" s="5" t="s">
        <v>119</v>
      </c>
      <c r="D88" s="6" t="s">
        <v>29</v>
      </c>
      <c r="E88" s="6" t="s">
        <v>21</v>
      </c>
      <c r="F88" s="31">
        <v>2229.402</v>
      </c>
      <c r="G88" s="31">
        <v>1007.689</v>
      </c>
      <c r="H88" s="31">
        <v>1709.4</v>
      </c>
    </row>
    <row r="89" spans="1:8" ht="42" customHeight="1" x14ac:dyDescent="0.25">
      <c r="A89" s="23" t="s">
        <v>28</v>
      </c>
      <c r="B89" s="4" t="s">
        <v>81</v>
      </c>
      <c r="C89" s="5" t="s">
        <v>39</v>
      </c>
      <c r="D89" s="6"/>
      <c r="E89" s="6"/>
      <c r="F89" s="16">
        <f>F90</f>
        <v>43.5</v>
      </c>
      <c r="G89" s="16">
        <f t="shared" ref="G89:H89" si="23">G90</f>
        <v>43.5</v>
      </c>
      <c r="H89" s="16">
        <f t="shared" si="23"/>
        <v>43.5</v>
      </c>
    </row>
    <row r="90" spans="1:8" ht="31.5" customHeight="1" x14ac:dyDescent="0.25">
      <c r="A90" s="23" t="s">
        <v>124</v>
      </c>
      <c r="B90" s="4" t="s">
        <v>81</v>
      </c>
      <c r="C90" s="5" t="s">
        <v>123</v>
      </c>
      <c r="D90" s="6" t="s">
        <v>29</v>
      </c>
      <c r="E90" s="6" t="s">
        <v>21</v>
      </c>
      <c r="F90" s="16">
        <v>43.5</v>
      </c>
      <c r="G90" s="16">
        <v>43.5</v>
      </c>
      <c r="H90" s="16">
        <v>43.5</v>
      </c>
    </row>
    <row r="91" spans="1:8" ht="30.75" customHeight="1" x14ac:dyDescent="0.25">
      <c r="A91" s="32" t="s">
        <v>126</v>
      </c>
      <c r="B91" s="4" t="s">
        <v>125</v>
      </c>
      <c r="C91" s="5"/>
      <c r="D91" s="6"/>
      <c r="E91" s="6"/>
      <c r="F91" s="16">
        <f>F92</f>
        <v>416.197</v>
      </c>
      <c r="G91" s="16">
        <f t="shared" ref="G91:H91" si="24">G92</f>
        <v>0</v>
      </c>
      <c r="H91" s="16">
        <f t="shared" si="24"/>
        <v>418</v>
      </c>
    </row>
    <row r="92" spans="1:8" ht="42" customHeight="1" x14ac:dyDescent="0.25">
      <c r="A92" s="32" t="s">
        <v>12</v>
      </c>
      <c r="B92" s="4" t="s">
        <v>125</v>
      </c>
      <c r="C92" s="5" t="s">
        <v>13</v>
      </c>
      <c r="D92" s="6"/>
      <c r="E92" s="6"/>
      <c r="F92" s="16">
        <f>F93</f>
        <v>416.197</v>
      </c>
      <c r="G92" s="16">
        <f t="shared" ref="G92:H92" si="25">G93</f>
        <v>0</v>
      </c>
      <c r="H92" s="16">
        <f t="shared" si="25"/>
        <v>418</v>
      </c>
    </row>
    <row r="93" spans="1:8" ht="42.75" customHeight="1" x14ac:dyDescent="0.25">
      <c r="A93" s="32" t="s">
        <v>122</v>
      </c>
      <c r="B93" s="4" t="s">
        <v>125</v>
      </c>
      <c r="C93" s="5" t="s">
        <v>119</v>
      </c>
      <c r="D93" s="6" t="s">
        <v>29</v>
      </c>
      <c r="E93" s="6" t="s">
        <v>21</v>
      </c>
      <c r="F93" s="16">
        <v>416.197</v>
      </c>
      <c r="G93" s="16">
        <v>0</v>
      </c>
      <c r="H93" s="16">
        <v>418</v>
      </c>
    </row>
    <row r="94" spans="1:8" ht="49.5" customHeight="1" x14ac:dyDescent="0.25">
      <c r="A94" s="14" t="s">
        <v>40</v>
      </c>
      <c r="B94" s="4" t="s">
        <v>82</v>
      </c>
      <c r="C94" s="24"/>
      <c r="D94" s="6"/>
      <c r="E94" s="6"/>
      <c r="F94" s="16">
        <f>F95</f>
        <v>1062.9000000000001</v>
      </c>
      <c r="G94" s="16">
        <f t="shared" ref="G94:H95" si="26">G95</f>
        <v>976</v>
      </c>
      <c r="H94" s="16">
        <f t="shared" si="26"/>
        <v>976</v>
      </c>
    </row>
    <row r="95" spans="1:8" ht="88.5" customHeight="1" x14ac:dyDescent="0.25">
      <c r="A95" s="21" t="s">
        <v>37</v>
      </c>
      <c r="B95" s="4" t="s">
        <v>82</v>
      </c>
      <c r="C95" s="22" t="s">
        <v>38</v>
      </c>
      <c r="D95" s="6"/>
      <c r="E95" s="6"/>
      <c r="F95" s="16">
        <f>F96</f>
        <v>1062.9000000000001</v>
      </c>
      <c r="G95" s="16">
        <f t="shared" si="26"/>
        <v>976</v>
      </c>
      <c r="H95" s="16">
        <f t="shared" si="26"/>
        <v>976</v>
      </c>
    </row>
    <row r="96" spans="1:8" ht="39.75" customHeight="1" x14ac:dyDescent="0.25">
      <c r="A96" s="21" t="s">
        <v>121</v>
      </c>
      <c r="B96" s="4" t="s">
        <v>82</v>
      </c>
      <c r="C96" s="22" t="s">
        <v>120</v>
      </c>
      <c r="D96" s="6" t="s">
        <v>29</v>
      </c>
      <c r="E96" s="6" t="s">
        <v>21</v>
      </c>
      <c r="F96" s="16">
        <v>1062.9000000000001</v>
      </c>
      <c r="G96" s="20">
        <v>976</v>
      </c>
      <c r="H96" s="20">
        <v>976</v>
      </c>
    </row>
    <row r="97" spans="1:8" ht="26.25" customHeight="1" x14ac:dyDescent="0.25">
      <c r="A97" s="3" t="s">
        <v>41</v>
      </c>
      <c r="B97" s="4" t="s">
        <v>83</v>
      </c>
      <c r="C97" s="6"/>
      <c r="D97" s="6"/>
      <c r="E97" s="6"/>
      <c r="F97" s="16">
        <f t="shared" ref="F97:H98" si="27">F98</f>
        <v>10</v>
      </c>
      <c r="G97" s="20">
        <f t="shared" si="27"/>
        <v>10</v>
      </c>
      <c r="H97" s="20">
        <f t="shared" si="27"/>
        <v>10</v>
      </c>
    </row>
    <row r="98" spans="1:8" ht="24.75" customHeight="1" x14ac:dyDescent="0.25">
      <c r="A98" s="23" t="s">
        <v>28</v>
      </c>
      <c r="B98" s="4" t="s">
        <v>83</v>
      </c>
      <c r="C98" s="5" t="s">
        <v>39</v>
      </c>
      <c r="D98" s="6"/>
      <c r="E98" s="6"/>
      <c r="F98" s="16">
        <f>F99</f>
        <v>10</v>
      </c>
      <c r="G98" s="16">
        <f t="shared" si="27"/>
        <v>10</v>
      </c>
      <c r="H98" s="16">
        <f t="shared" si="27"/>
        <v>10</v>
      </c>
    </row>
    <row r="99" spans="1:8" ht="24.75" customHeight="1" x14ac:dyDescent="0.25">
      <c r="A99" s="23" t="s">
        <v>118</v>
      </c>
      <c r="B99" s="4" t="s">
        <v>83</v>
      </c>
      <c r="C99" s="5" t="s">
        <v>115</v>
      </c>
      <c r="D99" s="6" t="s">
        <v>29</v>
      </c>
      <c r="E99" s="6" t="s">
        <v>30</v>
      </c>
      <c r="F99" s="16">
        <v>10</v>
      </c>
      <c r="G99" s="20">
        <v>10</v>
      </c>
      <c r="H99" s="20">
        <v>10</v>
      </c>
    </row>
    <row r="100" spans="1:8" ht="42.75" customHeight="1" x14ac:dyDescent="0.25">
      <c r="A100" s="36" t="s">
        <v>128</v>
      </c>
      <c r="B100" s="4" t="s">
        <v>127</v>
      </c>
      <c r="C100" s="5"/>
      <c r="D100" s="6"/>
      <c r="E100" s="6"/>
      <c r="F100" s="16">
        <f>F101</f>
        <v>51</v>
      </c>
      <c r="G100" s="16">
        <f t="shared" ref="G100:H100" si="28">G101</f>
        <v>50</v>
      </c>
      <c r="H100" s="16">
        <f t="shared" si="28"/>
        <v>50</v>
      </c>
    </row>
    <row r="101" spans="1:8" ht="39.75" customHeight="1" x14ac:dyDescent="0.25">
      <c r="A101" s="14" t="s">
        <v>12</v>
      </c>
      <c r="B101" s="4" t="s">
        <v>127</v>
      </c>
      <c r="C101" s="5" t="s">
        <v>13</v>
      </c>
      <c r="D101" s="6"/>
      <c r="E101" s="6"/>
      <c r="F101" s="16">
        <f>F102</f>
        <v>51</v>
      </c>
      <c r="G101" s="16">
        <f t="shared" ref="G101:H101" si="29">G102</f>
        <v>50</v>
      </c>
      <c r="H101" s="16">
        <f t="shared" si="29"/>
        <v>50</v>
      </c>
    </row>
    <row r="102" spans="1:8" ht="39.75" customHeight="1" x14ac:dyDescent="0.25">
      <c r="A102" s="32" t="s">
        <v>122</v>
      </c>
      <c r="B102" s="4" t="s">
        <v>127</v>
      </c>
      <c r="C102" s="5" t="s">
        <v>119</v>
      </c>
      <c r="D102" s="6" t="s">
        <v>29</v>
      </c>
      <c r="E102" s="6" t="s">
        <v>43</v>
      </c>
      <c r="F102" s="16">
        <v>51</v>
      </c>
      <c r="G102" s="20">
        <v>50</v>
      </c>
      <c r="H102" s="20">
        <v>50</v>
      </c>
    </row>
    <row r="103" spans="1:8" ht="27" customHeight="1" x14ac:dyDescent="0.25">
      <c r="A103" s="7" t="s">
        <v>58</v>
      </c>
      <c r="B103" s="4" t="s">
        <v>84</v>
      </c>
      <c r="C103" s="5"/>
      <c r="D103" s="6"/>
      <c r="E103" s="6"/>
      <c r="F103" s="16">
        <f>F104</f>
        <v>120</v>
      </c>
      <c r="G103" s="16">
        <f>G104</f>
        <v>0</v>
      </c>
      <c r="H103" s="16">
        <f>H104</f>
        <v>100</v>
      </c>
    </row>
    <row r="104" spans="1:8" ht="43.5" customHeight="1" x14ac:dyDescent="0.25">
      <c r="A104" s="14" t="s">
        <v>12</v>
      </c>
      <c r="B104" s="4" t="s">
        <v>84</v>
      </c>
      <c r="C104" s="5" t="s">
        <v>13</v>
      </c>
      <c r="D104" s="6"/>
      <c r="E104" s="6"/>
      <c r="F104" s="16">
        <f>F105</f>
        <v>120</v>
      </c>
      <c r="G104" s="16">
        <f t="shared" ref="G104:H104" si="30">G105</f>
        <v>0</v>
      </c>
      <c r="H104" s="16">
        <f t="shared" si="30"/>
        <v>100</v>
      </c>
    </row>
    <row r="105" spans="1:8" ht="43.5" customHeight="1" x14ac:dyDescent="0.25">
      <c r="A105" s="32" t="s">
        <v>122</v>
      </c>
      <c r="B105" s="4" t="s">
        <v>84</v>
      </c>
      <c r="C105" s="5" t="s">
        <v>119</v>
      </c>
      <c r="D105" s="6" t="s">
        <v>21</v>
      </c>
      <c r="E105" s="6" t="s">
        <v>59</v>
      </c>
      <c r="F105" s="16">
        <v>120</v>
      </c>
      <c r="G105" s="20">
        <v>0</v>
      </c>
      <c r="H105" s="20">
        <v>100</v>
      </c>
    </row>
    <row r="106" spans="1:8" ht="30" customHeight="1" x14ac:dyDescent="0.25">
      <c r="A106" s="3" t="s">
        <v>42</v>
      </c>
      <c r="B106" s="4" t="s">
        <v>85</v>
      </c>
      <c r="C106" s="5"/>
      <c r="D106" s="6"/>
      <c r="E106" s="6"/>
      <c r="F106" s="16">
        <f>F107+F109</f>
        <v>130.39600000000002</v>
      </c>
      <c r="G106" s="16">
        <f t="shared" ref="G106:H106" si="31">G107+G109</f>
        <v>40</v>
      </c>
      <c r="H106" s="16">
        <f t="shared" si="31"/>
        <v>140</v>
      </c>
    </row>
    <row r="107" spans="1:8" ht="40.5" customHeight="1" x14ac:dyDescent="0.25">
      <c r="A107" s="14" t="s">
        <v>12</v>
      </c>
      <c r="B107" s="4" t="s">
        <v>85</v>
      </c>
      <c r="C107" s="5" t="s">
        <v>13</v>
      </c>
      <c r="D107" s="6"/>
      <c r="E107" s="6"/>
      <c r="F107" s="16">
        <f>F108</f>
        <v>90.396000000000001</v>
      </c>
      <c r="G107" s="16">
        <f t="shared" ref="G107:H107" si="32">G108</f>
        <v>0</v>
      </c>
      <c r="H107" s="16">
        <f t="shared" si="32"/>
        <v>100</v>
      </c>
    </row>
    <row r="108" spans="1:8" ht="38.25" customHeight="1" x14ac:dyDescent="0.25">
      <c r="A108" s="32" t="s">
        <v>122</v>
      </c>
      <c r="B108" s="4" t="s">
        <v>85</v>
      </c>
      <c r="C108" s="5" t="s">
        <v>119</v>
      </c>
      <c r="D108" s="6" t="s">
        <v>14</v>
      </c>
      <c r="E108" s="6" t="s">
        <v>29</v>
      </c>
      <c r="F108" s="16">
        <v>90.396000000000001</v>
      </c>
      <c r="G108" s="16">
        <v>0</v>
      </c>
      <c r="H108" s="16">
        <v>100</v>
      </c>
    </row>
    <row r="109" spans="1:8" ht="42" customHeight="1" x14ac:dyDescent="0.25">
      <c r="A109" s="23" t="s">
        <v>28</v>
      </c>
      <c r="B109" s="4" t="s">
        <v>85</v>
      </c>
      <c r="C109" s="5" t="s">
        <v>39</v>
      </c>
      <c r="D109" s="6"/>
      <c r="E109" s="6"/>
      <c r="F109" s="16">
        <f>F110</f>
        <v>40</v>
      </c>
      <c r="G109" s="16">
        <f t="shared" ref="G109:H109" si="33">G110</f>
        <v>40</v>
      </c>
      <c r="H109" s="16">
        <f t="shared" si="33"/>
        <v>40</v>
      </c>
    </row>
    <row r="110" spans="1:8" ht="27" customHeight="1" x14ac:dyDescent="0.25">
      <c r="A110" s="23" t="s">
        <v>124</v>
      </c>
      <c r="B110" s="4" t="s">
        <v>85</v>
      </c>
      <c r="C110" s="5" t="s">
        <v>123</v>
      </c>
      <c r="D110" s="6" t="s">
        <v>29</v>
      </c>
      <c r="E110" s="6" t="s">
        <v>43</v>
      </c>
      <c r="F110" s="16">
        <v>40</v>
      </c>
      <c r="G110" s="20">
        <v>40</v>
      </c>
      <c r="H110" s="20">
        <v>40</v>
      </c>
    </row>
    <row r="111" spans="1:8" ht="32.25" customHeight="1" x14ac:dyDescent="0.25">
      <c r="A111" s="21" t="s">
        <v>44</v>
      </c>
      <c r="B111" s="4" t="s">
        <v>86</v>
      </c>
      <c r="C111" s="5"/>
      <c r="D111" s="6"/>
      <c r="E111" s="6"/>
      <c r="F111" s="16">
        <f>F112+F114</f>
        <v>252.49600000000001</v>
      </c>
      <c r="G111" s="16">
        <f>G112+G114</f>
        <v>100</v>
      </c>
      <c r="H111" s="16">
        <f>H112+H114</f>
        <v>100</v>
      </c>
    </row>
    <row r="112" spans="1:8" ht="39" customHeight="1" x14ac:dyDescent="0.25">
      <c r="A112" s="14" t="s">
        <v>12</v>
      </c>
      <c r="B112" s="4" t="s">
        <v>86</v>
      </c>
      <c r="C112" s="5" t="s">
        <v>13</v>
      </c>
      <c r="D112" s="6"/>
      <c r="E112" s="6"/>
      <c r="F112" s="16">
        <f>F113</f>
        <v>30</v>
      </c>
      <c r="G112" s="16">
        <f t="shared" ref="G112:H112" si="34">G113</f>
        <v>100</v>
      </c>
      <c r="H112" s="16">
        <f t="shared" si="34"/>
        <v>100</v>
      </c>
    </row>
    <row r="113" spans="1:8" ht="39" customHeight="1" x14ac:dyDescent="0.25">
      <c r="A113" s="32" t="s">
        <v>122</v>
      </c>
      <c r="B113" s="4" t="s">
        <v>86</v>
      </c>
      <c r="C113" s="5" t="s">
        <v>119</v>
      </c>
      <c r="D113" s="6" t="s">
        <v>29</v>
      </c>
      <c r="E113" s="6" t="s">
        <v>43</v>
      </c>
      <c r="F113" s="16">
        <v>30</v>
      </c>
      <c r="G113" s="20">
        <v>100</v>
      </c>
      <c r="H113" s="20">
        <v>100</v>
      </c>
    </row>
    <row r="114" spans="1:8" ht="27" customHeight="1" x14ac:dyDescent="0.25">
      <c r="A114" s="14" t="s">
        <v>28</v>
      </c>
      <c r="B114" s="4" t="s">
        <v>86</v>
      </c>
      <c r="C114" s="5" t="s">
        <v>39</v>
      </c>
      <c r="D114" s="6"/>
      <c r="E114" s="6"/>
      <c r="F114" s="16">
        <f>F116+F115</f>
        <v>222.49600000000001</v>
      </c>
      <c r="G114" s="20">
        <v>0</v>
      </c>
      <c r="H114" s="20">
        <v>0</v>
      </c>
    </row>
    <row r="115" spans="1:8" ht="27" customHeight="1" x14ac:dyDescent="0.25">
      <c r="A115" s="39" t="s">
        <v>137</v>
      </c>
      <c r="B115" s="4" t="s">
        <v>86</v>
      </c>
      <c r="C115" s="5" t="s">
        <v>136</v>
      </c>
      <c r="D115" s="6" t="s">
        <v>29</v>
      </c>
      <c r="E115" s="6" t="s">
        <v>43</v>
      </c>
      <c r="F115" s="16">
        <v>210</v>
      </c>
      <c r="G115" s="20">
        <v>0</v>
      </c>
      <c r="H115" s="20">
        <v>0</v>
      </c>
    </row>
    <row r="116" spans="1:8" ht="27" customHeight="1" x14ac:dyDescent="0.25">
      <c r="A116" s="23" t="s">
        <v>124</v>
      </c>
      <c r="B116" s="4" t="s">
        <v>86</v>
      </c>
      <c r="C116" s="5" t="s">
        <v>123</v>
      </c>
      <c r="D116" s="6" t="s">
        <v>29</v>
      </c>
      <c r="E116" s="6" t="s">
        <v>43</v>
      </c>
      <c r="F116" s="16">
        <v>12.496</v>
      </c>
      <c r="G116" s="20">
        <v>0</v>
      </c>
      <c r="H116" s="20">
        <v>0</v>
      </c>
    </row>
    <row r="117" spans="1:8" ht="39" customHeight="1" x14ac:dyDescent="0.25">
      <c r="A117" s="3" t="s">
        <v>105</v>
      </c>
      <c r="B117" s="4" t="s">
        <v>104</v>
      </c>
      <c r="C117" s="5"/>
      <c r="D117" s="6"/>
      <c r="E117" s="6"/>
      <c r="F117" s="16">
        <f>F118+F120</f>
        <v>373</v>
      </c>
      <c r="G117" s="16">
        <f t="shared" ref="G117:H117" si="35">G118+G120</f>
        <v>412</v>
      </c>
      <c r="H117" s="16">
        <f t="shared" si="35"/>
        <v>427.5</v>
      </c>
    </row>
    <row r="118" spans="1:8" ht="82.5" customHeight="1" x14ac:dyDescent="0.25">
      <c r="A118" s="36" t="s">
        <v>37</v>
      </c>
      <c r="B118" s="4" t="s">
        <v>104</v>
      </c>
      <c r="C118" s="5" t="s">
        <v>38</v>
      </c>
      <c r="D118" s="6"/>
      <c r="E118" s="6"/>
      <c r="F118" s="16">
        <f>F119</f>
        <v>216.95734999999999</v>
      </c>
      <c r="G118" s="16">
        <f t="shared" ref="G118:H118" si="36">G119</f>
        <v>401</v>
      </c>
      <c r="H118" s="16">
        <f t="shared" si="36"/>
        <v>416</v>
      </c>
    </row>
    <row r="119" spans="1:8" ht="45.75" customHeight="1" x14ac:dyDescent="0.25">
      <c r="A119" s="36" t="s">
        <v>121</v>
      </c>
      <c r="B119" s="4" t="s">
        <v>104</v>
      </c>
      <c r="C119" s="5" t="s">
        <v>120</v>
      </c>
      <c r="D119" s="6" t="s">
        <v>16</v>
      </c>
      <c r="E119" s="6" t="s">
        <v>15</v>
      </c>
      <c r="F119" s="20">
        <v>216.95734999999999</v>
      </c>
      <c r="G119" s="20">
        <v>401</v>
      </c>
      <c r="H119" s="20">
        <v>416</v>
      </c>
    </row>
    <row r="120" spans="1:8" ht="40.5" customHeight="1" x14ac:dyDescent="0.25">
      <c r="A120" s="14" t="s">
        <v>12</v>
      </c>
      <c r="B120" s="4" t="s">
        <v>104</v>
      </c>
      <c r="C120" s="5" t="s">
        <v>13</v>
      </c>
      <c r="D120" s="6"/>
      <c r="E120" s="6"/>
      <c r="F120" s="16">
        <f>F121</f>
        <v>156.04265000000001</v>
      </c>
      <c r="G120" s="16">
        <f t="shared" ref="G120:H120" si="37">G121</f>
        <v>11</v>
      </c>
      <c r="H120" s="16">
        <f t="shared" si="37"/>
        <v>11.5</v>
      </c>
    </row>
    <row r="121" spans="1:8" ht="45.75" customHeight="1" x14ac:dyDescent="0.25">
      <c r="A121" s="32" t="s">
        <v>122</v>
      </c>
      <c r="B121" s="4" t="s">
        <v>104</v>
      </c>
      <c r="C121" s="5" t="s">
        <v>119</v>
      </c>
      <c r="D121" s="6" t="s">
        <v>16</v>
      </c>
      <c r="E121" s="6" t="s">
        <v>15</v>
      </c>
      <c r="F121" s="16">
        <v>156.04265000000001</v>
      </c>
      <c r="G121" s="20">
        <v>11</v>
      </c>
      <c r="H121" s="20">
        <v>11.5</v>
      </c>
    </row>
    <row r="122" spans="1:8" ht="45.75" customHeight="1" x14ac:dyDescent="0.25">
      <c r="A122" s="40" t="s">
        <v>139</v>
      </c>
      <c r="B122" s="22" t="s">
        <v>140</v>
      </c>
      <c r="C122" s="5"/>
      <c r="D122" s="6"/>
      <c r="E122" s="6"/>
      <c r="F122" s="16">
        <f>F123</f>
        <v>180.38751999999999</v>
      </c>
      <c r="G122" s="16">
        <f t="shared" ref="G122:H122" si="38">G123</f>
        <v>0</v>
      </c>
      <c r="H122" s="16">
        <f t="shared" si="38"/>
        <v>0</v>
      </c>
    </row>
    <row r="123" spans="1:8" ht="45.75" customHeight="1" x14ac:dyDescent="0.25">
      <c r="A123" s="41" t="s">
        <v>37</v>
      </c>
      <c r="B123" s="22" t="s">
        <v>140</v>
      </c>
      <c r="C123" s="5" t="s">
        <v>38</v>
      </c>
      <c r="D123" s="6"/>
      <c r="E123" s="6"/>
      <c r="F123" s="16">
        <f>F124</f>
        <v>180.38751999999999</v>
      </c>
      <c r="G123" s="16">
        <f t="shared" ref="G123:H123" si="39">G124</f>
        <v>0</v>
      </c>
      <c r="H123" s="16">
        <f t="shared" si="39"/>
        <v>0</v>
      </c>
    </row>
    <row r="124" spans="1:8" ht="45.75" customHeight="1" x14ac:dyDescent="0.25">
      <c r="A124" s="41" t="s">
        <v>121</v>
      </c>
      <c r="B124" s="22" t="s">
        <v>140</v>
      </c>
      <c r="C124" s="5" t="s">
        <v>120</v>
      </c>
      <c r="D124" s="6" t="s">
        <v>29</v>
      </c>
      <c r="E124" s="6" t="s">
        <v>21</v>
      </c>
      <c r="F124" s="16">
        <v>180.38751999999999</v>
      </c>
      <c r="G124" s="20">
        <v>0</v>
      </c>
      <c r="H124" s="20">
        <v>0</v>
      </c>
    </row>
    <row r="125" spans="1:8" ht="46.5" customHeight="1" x14ac:dyDescent="0.25">
      <c r="A125" s="3" t="s">
        <v>45</v>
      </c>
      <c r="B125" s="4" t="s">
        <v>87</v>
      </c>
      <c r="C125" s="5"/>
      <c r="D125" s="6"/>
      <c r="E125" s="6"/>
      <c r="F125" s="16">
        <f>F126+F129+F132+F135</f>
        <v>1567.2380000000001</v>
      </c>
      <c r="G125" s="16">
        <f>G129+G132+G135</f>
        <v>304.83600000000001</v>
      </c>
      <c r="H125" s="16">
        <f>H129+H132+H135</f>
        <v>400</v>
      </c>
    </row>
    <row r="126" spans="1:8" ht="27" customHeight="1" x14ac:dyDescent="0.25">
      <c r="A126" s="3" t="s">
        <v>41</v>
      </c>
      <c r="B126" s="4" t="s">
        <v>138</v>
      </c>
      <c r="C126" s="5"/>
      <c r="D126" s="6"/>
      <c r="E126" s="6"/>
      <c r="F126" s="16">
        <f>F127</f>
        <v>542.81299999999999</v>
      </c>
      <c r="G126" s="16">
        <f t="shared" ref="G126:H126" si="40">G127</f>
        <v>0</v>
      </c>
      <c r="H126" s="16">
        <f t="shared" si="40"/>
        <v>0</v>
      </c>
    </row>
    <row r="127" spans="1:8" ht="46.5" customHeight="1" x14ac:dyDescent="0.25">
      <c r="A127" s="14" t="s">
        <v>12</v>
      </c>
      <c r="B127" s="4" t="s">
        <v>138</v>
      </c>
      <c r="C127" s="5" t="s">
        <v>13</v>
      </c>
      <c r="D127" s="6"/>
      <c r="E127" s="6"/>
      <c r="F127" s="16">
        <f>F128</f>
        <v>542.81299999999999</v>
      </c>
      <c r="G127" s="16">
        <f t="shared" ref="G127:H127" si="41">G128</f>
        <v>0</v>
      </c>
      <c r="H127" s="16">
        <f t="shared" si="41"/>
        <v>0</v>
      </c>
    </row>
    <row r="128" spans="1:8" ht="46.5" customHeight="1" x14ac:dyDescent="0.25">
      <c r="A128" s="32" t="s">
        <v>122</v>
      </c>
      <c r="B128" s="4" t="s">
        <v>138</v>
      </c>
      <c r="C128" s="5" t="s">
        <v>119</v>
      </c>
      <c r="D128" s="6" t="s">
        <v>14</v>
      </c>
      <c r="E128" s="6" t="s">
        <v>16</v>
      </c>
      <c r="F128" s="16">
        <v>542.81299999999999</v>
      </c>
      <c r="G128" s="16">
        <v>0</v>
      </c>
      <c r="H128" s="16">
        <v>0</v>
      </c>
    </row>
    <row r="129" spans="1:8" ht="60" customHeight="1" x14ac:dyDescent="0.25">
      <c r="A129" s="15" t="s">
        <v>46</v>
      </c>
      <c r="B129" s="4" t="s">
        <v>107</v>
      </c>
      <c r="C129" s="5"/>
      <c r="D129" s="6"/>
      <c r="E129" s="6"/>
      <c r="F129" s="16">
        <f>F130</f>
        <v>118.364</v>
      </c>
      <c r="G129" s="16">
        <f t="shared" ref="G129:H129" si="42">G130</f>
        <v>0</v>
      </c>
      <c r="H129" s="16">
        <f t="shared" si="42"/>
        <v>0</v>
      </c>
    </row>
    <row r="130" spans="1:8" ht="45" customHeight="1" x14ac:dyDescent="0.25">
      <c r="A130" s="14" t="s">
        <v>12</v>
      </c>
      <c r="B130" s="4" t="s">
        <v>107</v>
      </c>
      <c r="C130" s="5" t="s">
        <v>13</v>
      </c>
      <c r="D130" s="6"/>
      <c r="E130" s="6"/>
      <c r="F130" s="16">
        <f>F131</f>
        <v>118.364</v>
      </c>
      <c r="G130" s="20">
        <v>0</v>
      </c>
      <c r="H130" s="20">
        <v>0</v>
      </c>
    </row>
    <row r="131" spans="1:8" ht="45" customHeight="1" x14ac:dyDescent="0.25">
      <c r="A131" s="32" t="s">
        <v>122</v>
      </c>
      <c r="B131" s="4" t="s">
        <v>107</v>
      </c>
      <c r="C131" s="5" t="s">
        <v>119</v>
      </c>
      <c r="D131" s="6" t="s">
        <v>14</v>
      </c>
      <c r="E131" s="6" t="s">
        <v>29</v>
      </c>
      <c r="F131" s="16">
        <v>118.364</v>
      </c>
      <c r="G131" s="20">
        <v>0</v>
      </c>
      <c r="H131" s="20">
        <v>0</v>
      </c>
    </row>
    <row r="132" spans="1:8" ht="30.75" customHeight="1" x14ac:dyDescent="0.25">
      <c r="A132" s="15" t="s">
        <v>47</v>
      </c>
      <c r="B132" s="4" t="s">
        <v>88</v>
      </c>
      <c r="C132" s="5"/>
      <c r="D132" s="6"/>
      <c r="E132" s="6"/>
      <c r="F132" s="16">
        <f>F133</f>
        <v>0</v>
      </c>
      <c r="G132" s="16">
        <f>G133</f>
        <v>200</v>
      </c>
      <c r="H132" s="16">
        <f>H133</f>
        <v>200</v>
      </c>
    </row>
    <row r="133" spans="1:8" ht="46.5" customHeight="1" x14ac:dyDescent="0.25">
      <c r="A133" s="15" t="s">
        <v>12</v>
      </c>
      <c r="B133" s="4" t="s">
        <v>88</v>
      </c>
      <c r="C133" s="5" t="s">
        <v>13</v>
      </c>
      <c r="D133" s="6"/>
      <c r="E133" s="6"/>
      <c r="F133" s="16">
        <v>0</v>
      </c>
      <c r="G133" s="20">
        <v>200</v>
      </c>
      <c r="H133" s="20">
        <v>200</v>
      </c>
    </row>
    <row r="134" spans="1:8" ht="42.75" customHeight="1" x14ac:dyDescent="0.25">
      <c r="A134" s="32" t="s">
        <v>122</v>
      </c>
      <c r="B134" s="4" t="s">
        <v>88</v>
      </c>
      <c r="C134" s="5" t="s">
        <v>119</v>
      </c>
      <c r="D134" s="6" t="s">
        <v>14</v>
      </c>
      <c r="E134" s="6" t="s">
        <v>16</v>
      </c>
      <c r="F134" s="16">
        <v>0</v>
      </c>
      <c r="G134" s="20">
        <v>200</v>
      </c>
      <c r="H134" s="20">
        <v>200</v>
      </c>
    </row>
    <row r="135" spans="1:8" ht="28.5" customHeight="1" x14ac:dyDescent="0.25">
      <c r="A135" s="26" t="s">
        <v>48</v>
      </c>
      <c r="B135" s="4" t="s">
        <v>89</v>
      </c>
      <c r="C135" s="5"/>
      <c r="D135" s="6"/>
      <c r="E135" s="6"/>
      <c r="F135" s="16">
        <f>F136</f>
        <v>906.06100000000004</v>
      </c>
      <c r="G135" s="16">
        <f t="shared" ref="G135:H135" si="43">G136</f>
        <v>104.836</v>
      </c>
      <c r="H135" s="16">
        <f t="shared" si="43"/>
        <v>200</v>
      </c>
    </row>
    <row r="136" spans="1:8" ht="42" customHeight="1" x14ac:dyDescent="0.25">
      <c r="A136" s="15" t="s">
        <v>12</v>
      </c>
      <c r="B136" s="4" t="s">
        <v>89</v>
      </c>
      <c r="C136" s="5" t="s">
        <v>13</v>
      </c>
      <c r="D136" s="6"/>
      <c r="E136" s="6"/>
      <c r="F136" s="16">
        <f>F137</f>
        <v>906.06100000000004</v>
      </c>
      <c r="G136" s="20">
        <v>104.836</v>
      </c>
      <c r="H136" s="20">
        <v>200</v>
      </c>
    </row>
    <row r="137" spans="1:8" ht="42" customHeight="1" x14ac:dyDescent="0.25">
      <c r="A137" s="32" t="s">
        <v>122</v>
      </c>
      <c r="B137" s="4" t="s">
        <v>89</v>
      </c>
      <c r="C137" s="5" t="s">
        <v>119</v>
      </c>
      <c r="D137" s="6" t="s">
        <v>14</v>
      </c>
      <c r="E137" s="6" t="s">
        <v>29</v>
      </c>
      <c r="F137" s="16">
        <v>906.06100000000004</v>
      </c>
      <c r="G137" s="20">
        <v>104.836</v>
      </c>
      <c r="H137" s="20">
        <v>200</v>
      </c>
    </row>
    <row r="138" spans="1:8" ht="38.25" hidden="1" customHeight="1" x14ac:dyDescent="0.25">
      <c r="A138" s="3" t="s">
        <v>49</v>
      </c>
      <c r="B138" s="4" t="s">
        <v>90</v>
      </c>
      <c r="C138" s="5"/>
      <c r="D138" s="6"/>
      <c r="E138" s="6"/>
      <c r="F138" s="25">
        <f>F139</f>
        <v>0</v>
      </c>
      <c r="G138" s="16">
        <f>G139</f>
        <v>0</v>
      </c>
      <c r="H138" s="16">
        <f>H139</f>
        <v>0</v>
      </c>
    </row>
    <row r="139" spans="1:8" ht="27" hidden="1" customHeight="1" x14ac:dyDescent="0.25">
      <c r="A139" s="15" t="s">
        <v>50</v>
      </c>
      <c r="B139" s="4" t="s">
        <v>91</v>
      </c>
      <c r="C139" s="5"/>
      <c r="D139" s="6"/>
      <c r="E139" s="6"/>
      <c r="F139" s="25">
        <v>0</v>
      </c>
      <c r="G139" s="18">
        <v>0</v>
      </c>
      <c r="H139" s="18">
        <v>0</v>
      </c>
    </row>
    <row r="140" spans="1:8" ht="27.75" customHeight="1" x14ac:dyDescent="0.25">
      <c r="A140" s="13" t="s">
        <v>106</v>
      </c>
      <c r="B140" s="4" t="s">
        <v>92</v>
      </c>
      <c r="C140" s="5"/>
      <c r="D140" s="6"/>
      <c r="E140" s="6"/>
      <c r="F140" s="16">
        <f>F142</f>
        <v>469.6</v>
      </c>
      <c r="G140" s="16">
        <f>G142</f>
        <v>469.6</v>
      </c>
      <c r="H140" s="16">
        <f>H142</f>
        <v>469.6</v>
      </c>
    </row>
    <row r="141" spans="1:8" ht="55.5" customHeight="1" x14ac:dyDescent="0.25">
      <c r="A141" s="27" t="s">
        <v>51</v>
      </c>
      <c r="B141" s="4" t="s">
        <v>93</v>
      </c>
      <c r="C141" s="5"/>
      <c r="D141" s="6"/>
      <c r="E141" s="6"/>
      <c r="F141" s="16">
        <f>F142</f>
        <v>469.6</v>
      </c>
      <c r="G141" s="16">
        <f t="shared" ref="G141:H141" si="44">G142</f>
        <v>469.6</v>
      </c>
      <c r="H141" s="16">
        <f t="shared" si="44"/>
        <v>469.6</v>
      </c>
    </row>
    <row r="142" spans="1:8" ht="30.75" customHeight="1" x14ac:dyDescent="0.25">
      <c r="A142" s="21" t="s">
        <v>52</v>
      </c>
      <c r="B142" s="4" t="s">
        <v>93</v>
      </c>
      <c r="C142" s="22" t="s">
        <v>53</v>
      </c>
      <c r="D142" s="6"/>
      <c r="E142" s="6"/>
      <c r="F142" s="16">
        <v>469.6</v>
      </c>
      <c r="G142" s="18">
        <v>469.6</v>
      </c>
      <c r="H142" s="18">
        <v>469.6</v>
      </c>
    </row>
    <row r="143" spans="1:8" ht="30.75" customHeight="1" x14ac:dyDescent="0.25">
      <c r="A143" s="21" t="s">
        <v>117</v>
      </c>
      <c r="B143" s="4" t="s">
        <v>93</v>
      </c>
      <c r="C143" s="22" t="s">
        <v>116</v>
      </c>
      <c r="D143" s="6" t="s">
        <v>19</v>
      </c>
      <c r="E143" s="6" t="s">
        <v>29</v>
      </c>
      <c r="F143" s="16">
        <v>469.6</v>
      </c>
      <c r="G143" s="18">
        <v>469.6</v>
      </c>
      <c r="H143" s="18">
        <v>469.6</v>
      </c>
    </row>
    <row r="144" spans="1:8" ht="30.75" customHeight="1" x14ac:dyDescent="0.25">
      <c r="A144" s="21" t="s">
        <v>60</v>
      </c>
      <c r="B144" s="4" t="s">
        <v>61</v>
      </c>
      <c r="C144" s="22"/>
      <c r="D144" s="6"/>
      <c r="E144" s="6"/>
      <c r="F144" s="16">
        <f t="shared" ref="F144:H145" si="45">F145</f>
        <v>0</v>
      </c>
      <c r="G144" s="16">
        <f t="shared" si="45"/>
        <v>224</v>
      </c>
      <c r="H144" s="16">
        <f t="shared" si="45"/>
        <v>467</v>
      </c>
    </row>
    <row r="145" spans="1:8" ht="39.75" customHeight="1" x14ac:dyDescent="0.25">
      <c r="A145" s="28" t="s">
        <v>54</v>
      </c>
      <c r="B145" s="4" t="s">
        <v>55</v>
      </c>
      <c r="C145" s="5"/>
      <c r="D145" s="6"/>
      <c r="E145" s="6"/>
      <c r="F145" s="16">
        <f t="shared" si="45"/>
        <v>0</v>
      </c>
      <c r="G145" s="20">
        <f t="shared" si="45"/>
        <v>224</v>
      </c>
      <c r="H145" s="20">
        <f t="shared" si="45"/>
        <v>467</v>
      </c>
    </row>
    <row r="146" spans="1:8" ht="28.5" customHeight="1" x14ac:dyDescent="0.25">
      <c r="A146" s="29" t="s">
        <v>28</v>
      </c>
      <c r="B146" s="4" t="s">
        <v>55</v>
      </c>
      <c r="C146" s="22" t="s">
        <v>39</v>
      </c>
      <c r="D146" s="6"/>
      <c r="E146" s="6"/>
      <c r="F146" s="16">
        <v>0</v>
      </c>
      <c r="G146" s="20">
        <v>224</v>
      </c>
      <c r="H146" s="20">
        <v>467</v>
      </c>
    </row>
    <row r="147" spans="1:8" ht="28.5" customHeight="1" x14ac:dyDescent="0.25">
      <c r="A147" s="29" t="s">
        <v>118</v>
      </c>
      <c r="B147" s="4" t="s">
        <v>55</v>
      </c>
      <c r="C147" s="22" t="s">
        <v>115</v>
      </c>
      <c r="D147" s="6" t="s">
        <v>29</v>
      </c>
      <c r="E147" s="6" t="s">
        <v>43</v>
      </c>
      <c r="F147" s="16">
        <v>0</v>
      </c>
      <c r="G147" s="20">
        <v>224</v>
      </c>
      <c r="H147" s="20">
        <v>467</v>
      </c>
    </row>
    <row r="148" spans="1:8" ht="41.25" customHeight="1" x14ac:dyDescent="0.3">
      <c r="A148" s="29" t="s">
        <v>56</v>
      </c>
      <c r="B148" s="30"/>
      <c r="C148" s="30"/>
      <c r="D148" s="30"/>
      <c r="E148" s="30"/>
      <c r="F148" s="34">
        <f>F142+F138+F125+F83+F62+F33+F26+F20+F144</f>
        <v>27831.773749999997</v>
      </c>
      <c r="G148" s="34">
        <f>G142+G138+G125+G83+G62+G33+G26+G20+G144</f>
        <v>12957.97048</v>
      </c>
      <c r="H148" s="34">
        <f>H142+H138+H125+H83+H62+H33+H26+H20+H144</f>
        <v>13553.443649999999</v>
      </c>
    </row>
  </sheetData>
  <mergeCells count="23">
    <mergeCell ref="D17:D18"/>
    <mergeCell ref="E17:E18"/>
    <mergeCell ref="B1:H1"/>
    <mergeCell ref="B2:H2"/>
    <mergeCell ref="B3:H3"/>
    <mergeCell ref="B4:H4"/>
    <mergeCell ref="B5:H5"/>
    <mergeCell ref="B6:H6"/>
    <mergeCell ref="B8:H8"/>
    <mergeCell ref="A16:H16"/>
    <mergeCell ref="A15:H15"/>
    <mergeCell ref="F17:F18"/>
    <mergeCell ref="H17:H18"/>
    <mergeCell ref="G17:G18"/>
    <mergeCell ref="A14:H14"/>
    <mergeCell ref="A13:H13"/>
    <mergeCell ref="A12:H12"/>
    <mergeCell ref="C7:H7"/>
    <mergeCell ref="A11:H11"/>
    <mergeCell ref="A10:H10"/>
    <mergeCell ref="A17:A18"/>
    <mergeCell ref="B17:B18"/>
    <mergeCell ref="C17:C18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user_01</cp:lastModifiedBy>
  <cp:lastPrinted>2025-09-25T06:16:54Z</cp:lastPrinted>
  <dcterms:modified xsi:type="dcterms:W3CDTF">2025-09-25T06:26:03Z</dcterms:modified>
</cp:coreProperties>
</file>